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howInkAnnotation="0" autoCompressPictures="0"/>
  <mc:AlternateContent xmlns:mc="http://schemas.openxmlformats.org/markup-compatibility/2006">
    <mc:Choice Requires="x15">
      <x15ac:absPath xmlns:x15ac="http://schemas.microsoft.com/office/spreadsheetml/2010/11/ac" url="T:\6. Zajednički poslovi\2024_Tehnički sektor - Povjerenstvo_Odjel Graditeljstva\01_Ugovaranje velikih popravaka\02_Natječaji\Sveti duh 98_kosi krov i pročelje\"/>
    </mc:Choice>
  </mc:AlternateContent>
  <xr:revisionPtr revIDLastSave="0" documentId="8_{88060E44-E350-47C1-BA32-ADE5ADEA3280}" xr6:coauthVersionLast="47" xr6:coauthVersionMax="47" xr10:uidLastSave="{00000000-0000-0000-0000-000000000000}"/>
  <bookViews>
    <workbookView xWindow="-120" yWindow="-120" windowWidth="29040" windowHeight="15840" tabRatio="676" activeTab="4" xr2:uid="{00000000-000D-0000-FFFF-FFFF00000000}"/>
  </bookViews>
  <sheets>
    <sheet name="Opći uvjeti" sheetId="11" r:id="rId1"/>
    <sheet name="Pročelja" sheetId="7" r:id="rId2"/>
    <sheet name="Kosi krov" sheetId="8" r:id="rId3"/>
    <sheet name="Stolarija" sheetId="9" r:id="rId4"/>
    <sheet name="Rekapitulacija" sheetId="4" r:id="rId5"/>
  </sheets>
  <definedNames>
    <definedName name="_xlnm.Print_Area" localSheetId="2">'Kosi krov'!$B$1:$G$88</definedName>
    <definedName name="_xlnm.Print_Area" localSheetId="0">'Opći uvjeti'!$B$1:$G$39</definedName>
    <definedName name="_xlnm.Print_Area" localSheetId="1">Pročelja!$B$1:$G$192</definedName>
    <definedName name="_xlnm.Print_Area" localSheetId="4">Rekapitulacija!$B$1:$G$13</definedName>
    <definedName name="_xlnm.Print_Area" localSheetId="3">Stolarija!$B$1:$G$52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5" i="7" l="1"/>
  <c r="B177" i="7" s="1"/>
  <c r="G175" i="7"/>
  <c r="B46" i="8" l="1"/>
  <c r="G44" i="8"/>
  <c r="B36" i="8"/>
  <c r="B38" i="8" s="1"/>
  <c r="G36" i="8"/>
  <c r="G76" i="8" l="1"/>
  <c r="G74" i="8"/>
  <c r="G72" i="8"/>
  <c r="G70" i="8"/>
  <c r="G68" i="8"/>
  <c r="G66" i="8"/>
  <c r="G64" i="8"/>
  <c r="G62" i="8"/>
  <c r="B58" i="8"/>
  <c r="B60" i="8" s="1"/>
  <c r="B62" i="8" s="1"/>
  <c r="B64" i="8" s="1"/>
  <c r="B66" i="8" s="1"/>
  <c r="B68" i="8" s="1"/>
  <c r="B70" i="8" s="1"/>
  <c r="B72" i="8" s="1"/>
  <c r="B74" i="8" s="1"/>
  <c r="B76" i="8" s="1"/>
  <c r="B78" i="8" s="1"/>
  <c r="G58" i="8"/>
  <c r="G60" i="8"/>
  <c r="G78" i="8"/>
  <c r="B48" i="8" l="1"/>
  <c r="B50" i="8" s="1"/>
  <c r="G48" i="8"/>
  <c r="G50" i="8" l="1"/>
  <c r="G46" i="8"/>
  <c r="G38" i="8"/>
  <c r="G34" i="8"/>
  <c r="D52" i="8" l="1"/>
  <c r="D86" i="8" s="1"/>
  <c r="G14" i="8"/>
  <c r="G12" i="8"/>
  <c r="G10" i="8" l="1"/>
  <c r="G6" i="8"/>
  <c r="G141" i="7"/>
  <c r="G137" i="7"/>
  <c r="G106" i="7" l="1"/>
  <c r="B105" i="7"/>
  <c r="B108" i="7" s="1"/>
  <c r="B179" i="7" l="1"/>
  <c r="G177" i="7"/>
  <c r="G73" i="7" l="1"/>
  <c r="B73" i="7"/>
  <c r="B75" i="7" s="1"/>
  <c r="G53" i="7"/>
  <c r="G167" i="7" l="1"/>
  <c r="B152" i="7"/>
  <c r="B154" i="7" s="1"/>
  <c r="G152" i="7"/>
  <c r="G124" i="7"/>
  <c r="G123" i="7"/>
  <c r="G125" i="7"/>
  <c r="G122" i="7"/>
  <c r="G113" i="7"/>
  <c r="G102" i="7"/>
  <c r="G89" i="7"/>
  <c r="G88" i="7"/>
  <c r="G33" i="7"/>
  <c r="G12" i="7" l="1"/>
  <c r="G47" i="7" l="1"/>
  <c r="G61" i="7" l="1"/>
  <c r="G60" i="7"/>
  <c r="G59" i="7"/>
  <c r="G41" i="7"/>
  <c r="G39" i="7"/>
  <c r="G35" i="7"/>
  <c r="G34" i="7"/>
  <c r="G32" i="7"/>
  <c r="G31" i="7"/>
  <c r="G30" i="7"/>
  <c r="G29" i="7"/>
  <c r="G143" i="7" l="1"/>
  <c r="G139" i="7"/>
  <c r="G135" i="7"/>
  <c r="B9" i="8" l="1"/>
  <c r="B12" i="8" s="1"/>
  <c r="B14" i="8" s="1"/>
  <c r="B16" i="8" s="1"/>
  <c r="G163" i="7" l="1"/>
  <c r="B163" i="7"/>
  <c r="B165" i="7" s="1"/>
  <c r="B167" i="7" s="1"/>
  <c r="G45" i="9" l="1"/>
  <c r="G42" i="9"/>
  <c r="G39" i="9"/>
  <c r="G36" i="9"/>
  <c r="G33" i="9"/>
  <c r="G30" i="9"/>
  <c r="G27" i="9"/>
  <c r="G24" i="9"/>
  <c r="G21" i="9"/>
  <c r="G11" i="9" l="1"/>
  <c r="G10" i="9"/>
  <c r="G9" i="9"/>
  <c r="G8" i="9"/>
  <c r="G7" i="9"/>
  <c r="G6" i="9"/>
  <c r="G131" i="7" l="1"/>
  <c r="B133" i="7"/>
  <c r="B135" i="7" s="1"/>
  <c r="B137" i="7" s="1"/>
  <c r="B139" i="7" s="1"/>
  <c r="B141" i="7" s="1"/>
  <c r="B143" i="7" s="1"/>
  <c r="B20" i="9" l="1"/>
  <c r="G18" i="9"/>
  <c r="D47" i="9" s="1"/>
  <c r="G5" i="9"/>
  <c r="G56" i="8"/>
  <c r="D80" i="8" s="1"/>
  <c r="D40" i="8"/>
  <c r="G28" i="8"/>
  <c r="D30" i="8" s="1"/>
  <c r="G22" i="8"/>
  <c r="G20" i="8"/>
  <c r="G18" i="8"/>
  <c r="G16" i="8"/>
  <c r="B18" i="8"/>
  <c r="G7" i="8"/>
  <c r="G5" i="8"/>
  <c r="B23" i="9" l="1"/>
  <c r="B26" i="9" s="1"/>
  <c r="B29" i="9" s="1"/>
  <c r="B32" i="9" s="1"/>
  <c r="B35" i="9" s="1"/>
  <c r="B38" i="9" s="1"/>
  <c r="B41" i="9" s="1"/>
  <c r="B44" i="9" s="1"/>
  <c r="B20" i="8"/>
  <c r="B22" i="8" s="1"/>
  <c r="D24" i="8"/>
  <c r="D83" i="8" s="1"/>
  <c r="D87" i="8"/>
  <c r="D84" i="8"/>
  <c r="D85" i="8"/>
  <c r="D51" i="9"/>
  <c r="D13" i="9"/>
  <c r="D50" i="9" s="1"/>
  <c r="D88" i="8" l="1"/>
  <c r="D5" i="4" s="1"/>
  <c r="D52" i="9"/>
  <c r="D6" i="4" s="1"/>
  <c r="G165" i="7"/>
  <c r="G161" i="7"/>
  <c r="D169" i="7" l="1"/>
  <c r="G133" i="7" l="1"/>
  <c r="D145" i="7" s="1"/>
  <c r="G10" i="7" l="1"/>
  <c r="G100" i="7" l="1"/>
  <c r="G116" i="7"/>
  <c r="G114" i="7" l="1"/>
  <c r="G83" i="7" l="1"/>
  <c r="G81" i="7" l="1"/>
  <c r="G55" i="7"/>
  <c r="G43" i="7" l="1"/>
  <c r="G24" i="7" l="1"/>
  <c r="G23" i="7"/>
  <c r="G22" i="7"/>
  <c r="G21" i="7"/>
  <c r="G25" i="7"/>
  <c r="B6" i="7" l="1"/>
  <c r="G4" i="7"/>
  <c r="B8" i="7" l="1"/>
  <c r="B10" i="7" s="1"/>
  <c r="B12" i="7" s="1"/>
  <c r="B14" i="7" s="1"/>
  <c r="G173" i="7" l="1"/>
  <c r="G154" i="7" l="1"/>
  <c r="G150" i="7" l="1"/>
  <c r="D156" i="7" l="1"/>
  <c r="G121" i="7"/>
  <c r="G120" i="7"/>
  <c r="G112" i="7"/>
  <c r="G111" i="7"/>
  <c r="G103" i="7"/>
  <c r="B116" i="7" l="1"/>
  <c r="G101" i="7"/>
  <c r="G99" i="7"/>
  <c r="G98" i="7"/>
  <c r="G85" i="7"/>
  <c r="G79" i="7"/>
  <c r="G77" i="7"/>
  <c r="G76" i="7"/>
  <c r="B118" i="7" l="1"/>
  <c r="D127" i="7"/>
  <c r="D187" i="7" s="1"/>
  <c r="G51" i="7" l="1"/>
  <c r="G37" i="7" l="1"/>
  <c r="B37" i="7"/>
  <c r="B39" i="7" l="1"/>
  <c r="B41" i="7" s="1"/>
  <c r="B43" i="7" s="1"/>
  <c r="B45" i="7" s="1"/>
  <c r="B47" i="7" s="1"/>
  <c r="B49" i="7" s="1"/>
  <c r="G28" i="7"/>
  <c r="G27" i="7"/>
  <c r="G8" i="7"/>
  <c r="G179" i="7" l="1"/>
  <c r="D181" i="7" s="1"/>
  <c r="G71" i="7"/>
  <c r="D91" i="7" s="1"/>
  <c r="B79" i="7"/>
  <c r="G65" i="7"/>
  <c r="G63" i="7"/>
  <c r="G49" i="7"/>
  <c r="G45" i="7"/>
  <c r="G26" i="7"/>
  <c r="G14" i="7"/>
  <c r="G6" i="7"/>
  <c r="D16" i="7" l="1"/>
  <c r="D184" i="7" s="1"/>
  <c r="B51" i="7"/>
  <c r="B53" i="7" s="1"/>
  <c r="B55" i="7" s="1"/>
  <c r="D191" i="7"/>
  <c r="D186" i="7"/>
  <c r="B81" i="7"/>
  <c r="B83" i="7" s="1"/>
  <c r="B85" i="7" s="1"/>
  <c r="B87" i="7" s="1"/>
  <c r="D189" i="7"/>
  <c r="D67" i="7"/>
  <c r="D185" i="7" s="1"/>
  <c r="D188" i="7"/>
  <c r="D190" i="7"/>
  <c r="B57" i="7" l="1"/>
  <c r="B63" i="7" s="1"/>
  <c r="B65" i="7" s="1"/>
  <c r="D192" i="7"/>
  <c r="D4" i="4" l="1"/>
  <c r="D9" i="4" s="1"/>
  <c r="D10" i="4" l="1"/>
  <c r="D13" i="4" s="1"/>
</calcChain>
</file>

<file path=xl/sharedStrings.xml><?xml version="1.0" encoding="utf-8"?>
<sst xmlns="http://schemas.openxmlformats.org/spreadsheetml/2006/main" count="446" uniqueCount="244">
  <si>
    <t>ukupno</t>
  </si>
  <si>
    <t>m'</t>
  </si>
  <si>
    <t>PDV 25%</t>
  </si>
  <si>
    <t xml:space="preserve"> REKAPITULACIJA</t>
  </si>
  <si>
    <t>jed. cijena</t>
  </si>
  <si>
    <t>SVEUKUPNO</t>
  </si>
  <si>
    <t>UKUPNO:</t>
  </si>
  <si>
    <t>količina</t>
  </si>
  <si>
    <t>jed. mjere</t>
  </si>
  <si>
    <t>kom.</t>
  </si>
  <si>
    <t>1.1. PRIPREMNI RADOVI</t>
  </si>
  <si>
    <t>Ispitivanje vertikalnosti pročelja, nakon postave skele uz prisutnost nadzornog inženjera. Na crtežu pročelja označiti ustanovljene neravnine i kotirati njihove veličine. Obračun po satu.</t>
  </si>
  <si>
    <t>sat</t>
  </si>
  <si>
    <t>1.1. PRIPREMNI RADOVI:</t>
  </si>
  <si>
    <t>1.2. DEMONTAŽE I RUŠENJA</t>
  </si>
  <si>
    <t xml:space="preserve">- vanjska jedinica klima uređaja </t>
  </si>
  <si>
    <t>- razni nosači, ploče, ormarići</t>
  </si>
  <si>
    <t>Demontaža postojećih vanjskih prozorskih klupčica s horizontalnim i vertikalnim prijenosom na gradilišni deponij. Obračun po m'.</t>
  </si>
  <si>
    <t>kg</t>
  </si>
  <si>
    <t>1.2. DEMONTAŽE I RUŠENJA:</t>
  </si>
  <si>
    <t>Završno čišćenje zgrade i gradilišta. Potrebno očistiti sve klupčice, stakla i okoliš.</t>
  </si>
  <si>
    <t>UKUPNO</t>
  </si>
  <si>
    <t>- antene</t>
  </si>
  <si>
    <t>- rasvjetna tijela</t>
  </si>
  <si>
    <t>Strojno uklanjanje donje prozorske špalete u punoj širini otvora, u debljini d=3-5 cm za postavu toplinske izolacije ispod nove prozorske klupčice.</t>
  </si>
  <si>
    <t>- špalete</t>
  </si>
  <si>
    <t>1. PROČELJA</t>
  </si>
  <si>
    <t>1. PROČELJA - REKAPITULACIJA</t>
  </si>
  <si>
    <t>Organizacija gradilišta, pribavljanje privremenih priključaka gradilišta, opskrbom vodom i električnom energijom, prijava početka građenja i sl.</t>
  </si>
  <si>
    <t>- ploča s kućnim brojem</t>
  </si>
  <si>
    <t>- kutija za kućna zvona</t>
  </si>
  <si>
    <t>- držač za zastave</t>
  </si>
  <si>
    <t>- satelitske antene</t>
  </si>
  <si>
    <t>Demontaža postojećih ormarića mjernog spoja za uzemljenje gromobrana sa svim fazonskim komadima i pričvršćenjima s horizontalnim i vertikalnim prijenosom na gradilišni deponij. Obračun po komadu.</t>
  </si>
  <si>
    <t>1.3. ZIDARSKO-FASADERSKI RADOVI:</t>
  </si>
  <si>
    <t>Demontaža postojećih kabela postavljenih na pročelju zgrade s privremenim deponiranjem i ponovnom ugradnjom u vodilicu ušlicanu unutar toplinske izolacije. Obračun po m'.</t>
  </si>
  <si>
    <t>Demontaža i privremeno deponiranje raznih elemenata na pročelju zgrade na mjesto prema odluci nadzornog inženjera i investitora i ponovna montaža nakon izvedbe radova. U cijenu uračunati sav potreban rad, alat i pomoćni materijal. Obračun po komadu.</t>
  </si>
  <si>
    <t>- pročelje</t>
  </si>
  <si>
    <t>- podgledi lođa</t>
  </si>
  <si>
    <t>Zidarska obrada špaleta s unutarnje strane nakon radova demontaže i rušenja zbog oštećenja kod demontaže stolarije. Stavka obuhvaća krpanje žbuke, kitanje i bojanje disperzivnom bojom u dva sloja s unutarnje strane. Pretpostavljena količina u iznosu od 50 % ukupne količine špaleta. Obračun po m'.</t>
  </si>
  <si>
    <t>Zidarska obrada špaleta nakon radova demontaže i rušenja (donja prozorska špaleta s unutarnje strane). Stavka obuhvaća podzidavanje, žbukanje kao priprema za izvedbu završnog sloja i bojanje disperzivnom bojom u dva sloja s unutarnje strane (ako se prilikom uklanjanja donje prozorske špalete oštetio i unutarnji dio). Pretpostavljena količina u iznosu od 50 % ukupne količine špaleta. Obračun po m'.</t>
  </si>
  <si>
    <t>Dobava i ugradnja cijevi za odvod kondenzata klima uređaja koji su postavljeni na pročelju. Dispoziciju i broj vertikala za klima uređaje dogovoriti s predstavnikom zgrade na licu mjesta i u kordinaciji s nadzornim inženjerom. U stavci uračunato i šlicanje kanala za cijev. Promjer cijevi koji se ugrađuje iznosi 32 mm. Obračun po m' ugrađene cijevi sa kompletnim radovima do uporabne vrijednosti.</t>
  </si>
  <si>
    <t>1.3. ZIDARSKO-FASADERSKI RADOVI</t>
  </si>
  <si>
    <t>- špalete (mineralna kamena vuna d=2 cm)</t>
  </si>
  <si>
    <t>- donja prozorska špaleta (ekstrudirani polistiren d=5 cm)</t>
  </si>
  <si>
    <t>- donja prozorska špaleta (ekstrudirani polistiren d=2 cm)</t>
  </si>
  <si>
    <t>1.4. IZOLATERSKI I FASADERSKI RADOVI</t>
  </si>
  <si>
    <t>1.4. IZOLATERSKI I FASADERSKI RADOVI:</t>
  </si>
  <si>
    <t>1.5. LIMARSKI RADOVI</t>
  </si>
  <si>
    <t>1.5. LIMARSKI RADOVI:</t>
  </si>
  <si>
    <t>1.6. BRAVARSKI RADOVI</t>
  </si>
  <si>
    <t>Detaljan pregled, popravak i priprema za ličenje držača za zastave. Stavka obuhvaća čišćenje hrđe brušenjem. U cijenu uračunati kompletan materijal i rad. Obračun po komadu.</t>
  </si>
  <si>
    <t>1.6. BRAVARSKI RADOVI:</t>
  </si>
  <si>
    <t>1.7. SOBOSLIKARSKI I LIČILAČKI RADOVI</t>
  </si>
  <si>
    <t>1.7. SOBOSLIKARSKI I LIČILAČKI RADOVI:</t>
  </si>
  <si>
    <t>1.8. OSTALI RADOVI</t>
  </si>
  <si>
    <t>1.8. OSTALI RADOVI:</t>
  </si>
  <si>
    <t>komplet</t>
  </si>
  <si>
    <t>3. STOLARIJA</t>
  </si>
  <si>
    <t>3. STOLARIJA - REKAPITULACIJA</t>
  </si>
  <si>
    <t>3.1. DEMONTAŽE I RUŠENJA</t>
  </si>
  <si>
    <t>3.1. DEMONTAŽE I RUŠENJA:</t>
  </si>
  <si>
    <t>3.2. STOLARSKI RADOVI</t>
  </si>
  <si>
    <t>3.2. STOLARSKI RADOVI:</t>
  </si>
  <si>
    <t>2.1. DEMONTAŽE I RUŠENJA</t>
  </si>
  <si>
    <t>2.1. DEMONTAŽE I RUŠENJA:</t>
  </si>
  <si>
    <t>- kablovi</t>
  </si>
  <si>
    <t>- gromobran</t>
  </si>
  <si>
    <t>2.2. ZIDARSKI RADOVI</t>
  </si>
  <si>
    <t>2.2. ZIDARSKO-FASADERSKI RADOVI:</t>
  </si>
  <si>
    <t>2.3. IZOLATERSKI RADOVI</t>
  </si>
  <si>
    <t>Demontaža postojeće stolarije, uz minimalna oštećenja s vanjske i unutarnje strane. U stavku ulazi demontaža dotrajalih, starih prozora i sva potrebna zaštita i odvoz na deponij koji osigurava izvođač radova. Prije demontaže, obavezno uzeti sve potrebne mjere i detalje potrebne za izradu nove stolarije.</t>
  </si>
  <si>
    <t>Demontaža postojećeg horizontalnog oluka sa svim fazonskim komadima, obujmicama i pričvršćenjima. U cijeni sav potreban rad, horizontalni i vertikalni prijenos na gradilišni deponij. Obračun po m'.</t>
  </si>
  <si>
    <t>Demontaža postojećeg vertikalnog oluka sa svim fazonskim komadima, obujmicama i pričvršćenjima. U cijeni sav potreban rad, horizontalni i vertikalni prijenos na gradilišni deponij. Obračun po m'.</t>
  </si>
  <si>
    <t>- svjetleće reklame</t>
  </si>
  <si>
    <t>- kutija za ventilaciju poslovnih prostora</t>
  </si>
  <si>
    <t>- tenda</t>
  </si>
  <si>
    <t>- zaštitini lim za tendu</t>
  </si>
  <si>
    <t>Demontaža, skraćivanje na novu dimenziju, priprema za bojanje i ponovno postavljanje čeličnih ograda lođa. U cijenu uračunati sidrenje, obradu reza, sav potreban rad, alat i pomoćni materijal. Obračun po m'.</t>
  </si>
  <si>
    <t>Demontaža postojeće rešetke na prozoru u podrumu s horizontalnim i vertikalnim prijenosom na gradilišni deponij. Rešetka veličine 180x90 cm. Obračun po komadu.</t>
  </si>
  <si>
    <t>- postojeća toplinska izolacija (EPS)</t>
  </si>
  <si>
    <t>- drvena podkonstrukcija (letvice 5x15 cm)</t>
  </si>
  <si>
    <t>- završni sloj (eternit)</t>
  </si>
  <si>
    <t>Na tlu se svaka vreća s otpacima stavlja u još jednu PE vreću koja se nepropusno zaljepljuje i označava naljepnicom Azbestni otpad.</t>
  </si>
  <si>
    <t>Demontaža postojećeg limenog opšava spoja pročelja i kosog krova s horizontalnim i vertikalnim prijenosom na gradilišni deponij. Obračun po m'.</t>
  </si>
  <si>
    <t>- čelo poda lođe</t>
  </si>
  <si>
    <t>- zid</t>
  </si>
  <si>
    <t>- zidovi Z1, Z2 i Z2a (mineralna kamena vuna d=14 cm)</t>
  </si>
  <si>
    <t>- zidovi Z3 i Z4 (mineralna kamena vuna d=12 cm)</t>
  </si>
  <si>
    <t>- podgledi lođa (mineralna kamena vuna d=8 cm)</t>
  </si>
  <si>
    <t>- podgledi ulaza MK4 (mineralna kamena vuna d=16 cm)</t>
  </si>
  <si>
    <t>- špalete (mineralna kamena vuna d=5 cm)</t>
  </si>
  <si>
    <t>- pročelje uz tlo (ekstrudirani polistiren d=14 cm)</t>
  </si>
  <si>
    <t>- pročelje uz pod lođa (ekstrudirani polistiren d=12 cm)</t>
  </si>
  <si>
    <t>- podgled ulaza u zgradu</t>
  </si>
  <si>
    <t>- zid koji nosi lođe</t>
  </si>
  <si>
    <t>- čelo poda lođa</t>
  </si>
  <si>
    <t>Dobava, doprema, izrada i ugradnja prozorskih klupčica iz pocinčanog lima d=0,55 mm razvijene širine do 350 mm bojane bijelom bojom. Na vanjskom rubu izvesti okapnicu udaljenu minimalno 3 cm od žbuke. Stavka uključuje dobavu i postavu svog pomoćnog materijala potrebnu za izvedbu kvalitetnog brtvljenja spojeva sa stolarijom i pročeljem. Obračun po m' razvijene širine lima.</t>
  </si>
  <si>
    <t xml:space="preserve">Izrada, dobava i ugradnja čeličnih rešetki od kvadratičnih profila presjeka 10x10 mm ispred podrumskog prozora. Rešetka se sastoji od vertikalnih prečki na razmaku od 15 cm. Obračun po komadu.
</t>
  </si>
  <si>
    <t xml:space="preserve">- rešetka 180x80 cm </t>
  </si>
  <si>
    <t>Detaljan pregled, popravak i priprema za ličenje ograde staze oko zgrade. Stavka obuhvaća čišćenje hrđe brušenjem. U cijenu uračunati kompletan materijal i rad. Obračun po m'.</t>
  </si>
  <si>
    <t>Ličenje ograda staze oko zgrade uljanom lak bojom za metal u bijelu boju. 
Jediničnom cijenom obuhvatiti:
- stabilizacija podloge s eventualnim ostacima oksida odgovarajućim premazom
- dvostruki premaz lak bojom za vanjske radove.
Obračun po komadu.</t>
  </si>
  <si>
    <t>Ličenje držača za zastave uljanom lak bojom za metal u bijelu boju.
Jediničnom cijenom obuhvatiti:
- stabilizacija podloge s eventualnim ostacima oksida odgovarajućim premazom
- dvostruki premaz lak bojom za vanjske radove.
Obračun po komadu.</t>
  </si>
  <si>
    <t>Ličenje ograda lođa uljanom lak bojom za metal u bijelu boju. 
Jediničnom cijenom obuhvatiti:
- stabilizacija podloge s eventualnim ostacima oksida odgovarajućim premazom
- dvostruki premaz lak bojom za vanjske radove.
Obračun po komadu.</t>
  </si>
  <si>
    <t>Ličenje novih čeličnih rešetki ispred podrumskih prozora uljanom lak bojom za metal u bijelu boju.
Jediničnom cijenom obuhvatiti:
- stabilizacija podloge s eventualnim ostacima oksida odgovarajućim premazom
- dvostruki premaz lak bojom za vanjske radove.
Obračun po komadu.</t>
  </si>
  <si>
    <t>2. KOSI KROV</t>
  </si>
  <si>
    <t>OPĆI UVJETI UZ TROŠKOVNIK</t>
  </si>
  <si>
    <t>Napomena:
Izvođač radova prije izrade ponude treba dobro pregledati tehničku dokumentaciju, upoznati se sa postojećim stanjem na terenu, te eventualno zatražiti sva potrebna objašnjenja od projektanta i investitora, kako bi ponuda bila realna. U tom smislu ponudbene stavke iz ovog troškovnika moraju sadržavati sve dobave materijala s točno određenim tipovima i vrstom opreme, potrebnim atestima i slično, kao i sve potrebne transporte, prijenos po gradilištu te ugradnju do finalnog proizvoda i to tako da su od ponuđača radova provjerene sve troškovničke količine i prema potrebi korigirane.</t>
  </si>
  <si>
    <t xml:space="preserve">Cijene upisane u ovaj troškovnik sadrže svu odštetu za pojedine radove i dobave u odnosnim stavkama troškovnika i to u potpuno dogotovljenom stanju, tj. sav rad, naknadu za alat, materijal, sve pripremne, sporedne i završne radove, horizontalne i vertikalne prijenose i prijevoze, postavu i skidanje potrebnih skela i razupora, sve sigurnosne mjere po odredbama HTZ mjera i slično.
Pod unesenim cijenama podrazumijevaju se također i sva zakonska davanja, kao i pripomoć kod izvedbe obrtničkih radova (zaštita obrtničkih proizvoda: stolarije, bravarije, limarije, restauratorskih elemenata i slično), sva potrebna ispitivanja građevinskog i drugih ugrađenih materijala zbog podizanja kvalitete i čvrstoće pojedinih proizvoda.
Sav materijal koji se upotrebljava mora odgovarati postojećim tehničkim propisima i normama.
Ukoliko se upotrebljava materijal za koji ne postoji odgovarajući standard, njegovu kvalitetu treba dokazati atestima.
Davanjem ponude izvoditelj se obvezuje da će pravovremeno nabaviti sav materijal opisan u pojedinim stavkama troškovnika. U slučaju nemogućnosti nabave opisanog materijala tijekom izvođenja radova, za svaku će se izmjenu prikupiti ponude i u prisutnosti naručitelja i nadzornog inženjera odabrati najpovoljnija.
Izvoditelj radova treba uz ponudu priložiti jedinične cijene za materijale i radnu snagu, te faktor poduzeća, koji će se odnositi na izgradnju ove građevine.
Pročelje građevine dekorirano je ukrasnim elementima (restauratorski, vučeni profili), za koje je, prije pregleda sa skele i ispitivanja postojećih materijala, teško dovoljno precizno definirati način i veličinu sanacionog zahvata, pa je prilikom uvođenja u posao obavezan detaljan pregled i utvrđivanje pravog stanja elemenata i načina sanacije.
Ukoliko opis pojedine stavke dovodi izvoditelja u nedoumicu o načinu izvedbe ili kalkulacije cijena, treba pravovremeno tražiti objašnjenje od naručitelja i projektanta.
Ako tijekom gradnje dođe do promjena, treba prije početka rada tražiti suglasnost nadzornog inženjera, predstavnika Gradskog zavoda za zaštitu spomenika kulture i prirode, također treba ugovoriti jediničnu cijenu nove stavke na temelju elemenata datih u ponudi i sve to unijeti u građevinski dnevnik uz ovjeru nadzornog inženjera. Sve više radnje do kojih dođe uslijed promjene načina ili opsega izvedbe, a nisu na spomenuti način utvrđene, upisane i ovjerene, neće se priznati u obračunu.
Prije izrade ponude izvoditelj je dužan obići i pregledati građevinu zbog ocjene njezinog građevinskog stanja, radova obuhvaćenih troškovnikom, uvjeta organizacije gradilišta, načina i mogućnosti pristupa građevini, mogućnosti zauzimanja javne površine, postave skele, osiguranja ulaza u građevinu i sl.
Prema tome, ponuđena cijena je konačna cijena za realizaciju pojedine troškovničke stavke i ne može se mijenjati.
Prilikom davanja ponude izvoditelj je obvezan dostaviti detaljni operativni plan izvođenja radova i shemu organizacije gradilišta.
Bez obzira na vrstu pogodbe, izvoditelj je obvezan svakodnevno voditi građevinski dnevnik u dva primjerka, a također i građevinsku knjigu, koje će redovito kontrolirati i ovjeravati nadzorni inženjer, kako bi se uvijek mogle ustanoviti stvarne količine izvedenih radova.
Sve radove treba izvoditi isključivo s vanjske strane, tj. sa skele.
</t>
  </si>
  <si>
    <t>1. PRIPREMNI RADOVI
Sve radove izvesti od kvalitetnog materijala prema opisima i detaljima, i to sve u okviru ponuđene jedinične cijene. Sve štete učinjene prigodom rada vlastitim ili tuđim radovima imaju se ukloniti na račun počinitelja.
Svi nekvalitetni radovi imaju se otkloniti i zamijeniti ispravnim, bez bilo kakve odštete od strane investitora.
Ako opis koje stavke dovodi izvođača u sumnju o načinu izvedbe, treba pravovremeno prije predaje ponude tražiti objašnjenje od projektanta.
Eventualne izmjene materijala te načina izvedbe tokom građenja moraju se izvršiti isključivo pismenim dogovorom s projektantom i nadzornim inženjerom.
Sve više radnje koje neće biti na taj način utvrđene neće se moći priznati u obračunu.
Jedinična cijena sadrži sve nabrojeno u opisu pojedine grupe radova, te se na taj način vrši i obračun.
Jedinične cijene primjenjivat će se na izvedene količine bez obzira u kojem postotku iste odstupaju od količine u troškovniku.
Izvedeni radovi moraju u cijelosti odgovarati opisu troškovnika, a u tu svrhu investitor ima pravo od izvođača tražiti prije početka radova uzorke koji se čuvaju u upravi gradilišta, te izvedeni radovi moraju istima u cijelosti odgovarati.
Sve mjere u planovima provjeriti u naravi.
Svu kontrolu vršiti bez posebne naplate.
Jediničnom cijenom treba obuhvatiti sve elemente navedene kako slijedi.
Materijal
Pod cijenom materijala podrazumijeva se dobavna cijena svih materijala koji sudjeluju u radnom procesu, kako osnovnih materijala, tako i materijala koji ne spadaju u finalni produkt, već su samo pomoćni.
U cijenu je uključena i cijena transportnih troškova bez obzira na prijevozno sredstvo, sa svim prijenosima, utovarima i istovarima, te uskladištenje i čuvanje na gradilištima, te čuvanje od uništenja (prebacivanje, zaštita i sl.).
U cijenu je također uračunato i davanje potrebnih uzoraka kod izvjesnih vrsta materijala.
Rad
U kalkulaciju rada treba uključiti sav rad, kako glavni, tako i pomoćni, te sav unutarnji transport. Ujedno treba uključiti i rad oko zaštite gotovih konstrukcija i dijelova objekta od štetnog atmosferskog utjecaja vrućine, hladnoće i sl.</t>
  </si>
  <si>
    <t>Skele
Sve vrste radnih skela bez obzira na visinu ulaze u jediničnu cijenu dotičnog rada osim skele predviđene u troškovniku pripremnih radova. 
Oplate
Kod izrade oplate predviđeno je podupiranje, uklještenje, te postava i skidanje iste. U cijenu ulozi močenje oplate prije betoniranja, kao i mazanje limenih kalupa. Po završetku betoniranja sva se oplata nakon određenog vremena mora očistiti i sortirati.
Izmjere
Ukoliko u pojedinoj stavci nije određen način rada, treba se u svemu pridržavati propisa za pojedinu vrstu rada ili prosječnih normi u graditeljstvu.
Zimski i ljetni rad
Ukoliko je u ugovoreni termin izvršenja građevine uključen i zimski period, odnosno ljetni period, neće se izvođaču priznati nikakve naknade za rad pri niskoj odnosno visokoj temperaturi te zaštite konstrukcije od smrzavanja, vrućine i atmosferskih nepogoda. Sve nabrojane okolnosti moraju biti uračunate u jediničnu cijenu.
Za vrijeme zime izvođač mora građevinu zaštititi, te sve eventualno smrznute dijelove otkloniti i izvesti ponovno bez bilo kakve naplate. Ukoliko je temperatura niža od temperature pri kojoj je dopušten određeni rad, a investitor unatoč tome traži da se rad izvede u tim uvjetima, izvođač ima pravo zaračunati naknadu po normi, ali u tom slučaju izvođač snosi punu odgovornost za ispravnost i kvalitetu rada.</t>
  </si>
  <si>
    <t>Faktor
U jediničnu cijenu radne snage izvođač ima pravo zaračunati faktor prema postojećim propisima i privrednim instrumentima, na osnovu zakonskih propisa.
Osim toga izvođač treba faktorom obuhvatiti i slijedeće radove koji se neće posebno platiti kao naknadni rad, i to:
-	kompletnu režiju gradilišta, uključujući dizalice, mostove, mehanizaciju i sl.
-	najamne troškove za posuđenu mehanizaciju, koju izvođač sam ne posjeduje, a potrebna mu je pri izvođenju radova
-	nalaganje temelja prije iskopa
-	čišćenje ugrađenih elemenata od žbuke
-	sva ispitivanja materijala
-	ispitivanja dimnjaka i ventilacije u svrhu dobivanja potvrde od dimnjačara o ispravnosti istih
-	ispitivanje pojedinih vrsta materijala sa atestima
-	uređenje gradilišta po završetku radova, s otklanjanjem i odvozom svih otpadaka, šute, ostatka građevinskog materijala, inventura, pomoćnih građevina itd.
-	uskladištenje materijala i elemenata za obrtničke radove i instalaterske radove do njihove ugradbe
Nikakvi režijski sati niti posebne naplate po navedenim radovima neće se posebno priznati, jer svi ovi radovi moraju biti uključeni faktorom u jediničnu cijenu.
Prema ovom uvodu i opisu stavaka i grupi radova treba sastaviti jediničnu cijenu za svaku stavku troškovnika. Ovo važi i za obrtničke i instalaterske radove, s time što izvođač građevinskih radova prima kao naknadu određeni postotak na ime pokrića režijskih troškova na fakturne iznose, a što se mora regulirati ugovorom.</t>
  </si>
  <si>
    <t>Općenito
Sastavni dio projektnog elaborata uz nacrte, tehnički opis i opće uvjete izvođenja  je ovaj troškovnik. Ukoliko iz bilo kojih razloga dođe do odstupanja od podataka iz troškovnika, u odnosu na podatke iz nacrta, vrijede podaci iz nacrta. Uz opće uvjete ovog troškovnika, nužno je pratiti opis, koji se smatra sastavnim dijelom ovog troškovnika. Ukoliko se podaci razlikuju važeći su oni iz troškovnika.
Sve eventualne nejasnoće dužan je izvođač razjasniti s projektantima prije podnošenja ponude, jer se naknadne primjedbe u tom smislu neće moći uvažiti. Radove treba izvesti po opisu pojedine stavke troškovnika, općim uvjetima pojedinih grupa radova i ovim općim uvjetima.
U cijeni moraju biti sadržani i radovi koji se neće posebno platiti kao što su:
-	zaštita dijelova na kojima se ne vrši zahvat
-	svi režijski sati, osim troškovnikom predviđenih ili po nadzornom organu ovjerenih
-	sva ispitivanja materijala prema programu osiguranja kvalitete
-	uređivanje gradilišta po završetku rada s otklanjanjem svih otpadaka, ambalaže, oplate i slično
-	uskladištenje materijala i elemenata za obrtničke i instalaterske radove do njihove ugradbe
-	skele koje se daju obrtnicima besplatno na korištenje
-	osiguranje građevine, dijelova građevine i radova, te radnika
-	sve radove vezane uz primjenu pravila zaštite na radu
-	garancijski rok i radove vezane uz održavanje, kao i sve ostalo navedeno u općim uvjetima i općim uvjetima odgovarajuće grupe radova.
Ovim troškovnikom nisu obuhvaćeni radovi na izvedbi za potrebe instalacija vodovoda, kanalizacije i elektrike.
Konačni obračun vrši se na osnovu stvarno izvedenih količina, a po jediničnim cijenama ugovornog troškovnika. Ovo važi ukoliko se drukčije ne ugovori.
Primopredaju građevine konstatiraju zapisnički predstavnik izvođača i investitor.
Obračun je prema stvarno izvedenim količinama te prema cijenama iz ugovornog troškovnika ako se drugačije ne ugovori.
Napomena
Za proizvod koji je u troškovniku odabran, odnosno točno određen vrstom, tipom i proizvođačem može se ponuditi i drugi (odgovarajući), ali mora tehnički zadovoljavati (dimenzije i sl.) te sadržavati minimum kvalitete ka odabrani.</t>
  </si>
  <si>
    <t>Način zbrinjavanja građevnog otpada i sanacija okoliša
Prilikom izvođenja predmetnog objekta potrebno je za svako odlaganje zemljanog ili otpadnog građevnog materijala u okviru gradilišta zatražiti odobrenje nadzornog inženjera.
Ukoliko se za organizaciju gradnje i smještaj građevnog materijala privremeno koristi javna površina obavezno je u dogovoru s nadzornim inženjerom ishođenje odobrenja od nadležne gradske službe.
Sav višak od iskopa i ostatke građevnog otpadnog materijala treba odvesti na gradsko odlagalište.
Izvođač radova je dužan nakon završetka radova gradilište i okoliš dovesti u stanje uređenosti najkasnije u roku od mjesec dana nakon izdavanja uporabne dozvole.
Sve privremene zgrade, postrojenja i slično koje je izvođač radova postavio - izgradio u cilju izgradnje predmetne građevine dužan je ukloniti. Sve zemljane i druge površine terena koje su na bilo koji način degradirane otpadnim materijalom kao posljedicom izvođenja radova, izvođač radova je dužan dovesti u stanje urednosti.
Ako građenje objekta traje duže od jedne sezone ili se pojedine dionice okoliša u potpunosti dovrše, potrebno je sav okoliš gdje su završeni radovi očistiti, odnosno, dovesti u stanje urednosti.
Sve uništeno zelenilo - travnjake, raslinje i ostalo, izvođač radova je dužan dovesti u prvobitno stanje, odnosno u stanje prema projektu uređenja okoliša, a sve oštećene površine i instalacije susjednih objekata, dovesti u prvobitno stanje.</t>
  </si>
  <si>
    <t>2. RUŠENJA I DEMONTAŽE
Sva rušenja, probijanja, bušenja i dubljenja treba u pravilu izvoditi ručnim alatom, s osobitom pažnjom.
Prije rušenja ili skidanja žbuke s raznih vučenih profilacija na pročelju, izvoditelj je dužan snimiti profilacije navedenih elemenata i na njih ishoditi suglasnost odgovorne osobe za nadzor, snimke treba ishoditi suglasnost GZZSKP. Izmjere i otisci uzimaju se s očuvanih profila, s kojih prethodno treba ukloniti sve slojeve prašine, smoga i drugih nečistoća, slojeve starih naliča, a u pojedinim slučajevima i slojeve naknadno nanesene žbuke. Ukoliko pojedini krakteristični profil nije sačuvan potrebno ga je rekonstruirati. Prema izrađenim otiscima rade se drvene ili metalne šablone. Drvene šablone treba izvesti iz zdrave i čvrste građe, a da se spriječe deformacije treba ih okovati.
Sve otvore na pročelju treba odmah nakon postave skele zaštititi PVC folijom debljine 0,20 mm, kako prilikom obijanja žbuke ne bi došlo do oštećenja.
Nakon provedenih pripremnih radova, rušenja na građevini vrše se prema unaprijed utvrđenom redosljedu dogovorenim s nadzornim inženjerom investitora.
Demontaže i rušenja izvode se u pravilu od krova prema podrumu.
Skidanje - obijanje žbuke vrši se do nosivog dijela zida, uključujući čišćenje sljubnica skobama i uz stalno kvašenje vodom zbog manjeg prašenja.
Obijanje žbuke oko elemenata dekorativne plastike treba izvoditi naročito pažljivo kako se ne bi dodatno oštetili ili ispali iz ležaja. Eventualna demontaža elemenata dekorativne plastike predviđena je kiparsko-restauratorskim radovima.
Jedinična cijena iz ponude izvoditelja treba obuhvatiti kompletno rušenje, uključivo sve pripremnozavršne radove sadržane u faktorskim troškovima.
Svi prijenosi materijala dobiveni rušenjem i demontažom, odvoz na privremeni gradilišni deponij ili gradsku planirku, s čišćenjem gradilišta i dovođenjem javne površine u prvobitno stanje, trebaju biti uključeni u jediničnoj cijeni radova i neće se posebno priznavati.
Prije početka radova treba ispitati sve instalacije koje se nalaze na pročelju ili krovu građevine, te ih po stručnoj osobi zaštititi u skladu s propisima.
Sve elemente s pročelja (tablice s kućnim brojem, reklame i sl.) treba skinuti i privremeno - do završetka radova kada će se ponovno postaviti - pohraniti na gradilištu ili mjestu koje se dogovori s nadzornim inženjerom investitora. Izvoditelj će snositi troškove ukoliko se navedeni elementi oštete ili otuđe.</t>
  </si>
  <si>
    <t>Jediničnom cijenom treba obuhvatiti:
- sav rad i materijal za izvedbu radova iz pojedine stavke
- sav transport
- sve društvene obveze vezane za radnu snagu i materijal
- pripremno-završne radove.</t>
  </si>
  <si>
    <t>2. ZIDARSKI RADOVI
Zidarsko-fasaderski radovi izvode se isključivo prema opisima stavaka troškovnika, kao i prema važećim propisima za ovu vrstu radova. Kvaliteta svog upotrebljenog materijala mora odgovarati propisima i važećim normama, što izvoditelj mora dokazati potrebnim atestima. Izvoditelj je dužan osigurati i zaštititi sve dijelove građevine na kojima se ne izvode radovi, radi sprečavanja oštećenja tokom izvedbe. Pojava svih oštećenja na dijelovima na kojima se ne izvode radovi ili koji su nastupili nepažnjom izvoditelja isti je dužan otkloniti o vlastitom trošku. Sav rad, sve komunikacije i sav transport vrši se isključivo s vanjske strane građevine, tj. preko skele.
Žbukanje se izvodi na dobro očišćenoj, otprašenoj i vodom ispranoj površini. Radove na žbukanju izvoditi samo u povoljnim vremenskim uvjetima, uz odgovarajuće osiguranje i zaštitu svježe ožbukanih površina od štetnog utjecaja djelovanja sunca i oborina. Prije samog pristupanja žbukanju, površinu zida potrebno je dobro navlažiti.
Kvalitetu žbuke izvoditelj je dužan dokazati pribavljanjem stručnih nalaza i mišljenja Građevinskog instituta u Zagrebu. Spojeve stare i nove žbuke izvesti kvalitetno, tako da se nakon završne obrade ne primjećuju razlike između ploha ožbukanih starom i ploha ožbukanih novom žbukom, već da se nakon završnog sloja dobije jednoliki izgled površine. Za sve završne obrade na pročelju potrebno je izraditi uzorke koje prije početka izvođenja mora odobriti predstavnik GZZSKP i nadzorni inženjer investitora. Izrada uzoraka završne obrade uračunata je u jediničnu cijenu pojedine stavke i ne obračunava se posebno.
Sve detalje izvedbe na pročelju potrebno je dogovoriti i na njih ishoditi suglasnost predstavnika GZZSKP i nadzornog inženjera, a prije pristupanja izvedbi radova. Obračun svih radova vršiti kako je to naznačeno u opisu stavaka.
U jediničnu cijenu radova potrebno je obračunati:
- sve pripremne i završne radove
- sav rad i materijal potreban za izvođenje pojedine stavke opisa
- ispiranje i kvašenje površine zida
- sav otežani rad na izvedbi profilacije
- zaštita izvedenog dijela obrade pročelja
- sav potrebni horizontalni i vertikalni transport, kao i transport do gradilišta
- primjena svih mjera zaštite na radu
- sve društvene obaveze.</t>
  </si>
  <si>
    <t xml:space="preserve">ZIDANJE
Općenito
Prilikom izvedbe zidarskih radova opisanih u ovom troškovniku, izvođač radova mora se pridržavati svih uvjeta i opisa u troškovniku, kao i važećih propisa i to posebno:
-	Zakon o građevnim proizvodima (NN 76/13, 30/14, 130/17, 39/19)
-	Zakon o zaštiti na radu (NN 71/14, 118/14, 154/14, 94/18, 96/18)
-	Tehnički propis za građevinske konstrukcije (NN 17/17)
-	Tehnički propis o građevnim proizvodima (NN 35/18).
Materijali
Materijal koji se upotrebljava za zidarske radove mora biti ispravan, kvalitetan, a na zahtjev izvođač mora predočiti važeće ateste ili dati ispitati prema važećim standardima. Ispitivanje pada na teret izvođača.
Materijal koji je upotrebljen mora zadovoljavati slijedeće standarde:
- građevinski gips HRN B.C1. 030 (ili jednakovrijedna), HRN B.C8.030 (ili jednakovrijedna)
- građevinsko vapno HRN B.C1. 020 (ili jednakovrijedna), HRN B.C8.042 (ili jednakovrijedna)
- cement HRN B.C8.015 (ili jednakovrijedna), HRN 022-026 (ili jednakovrijedna)
- portland cement HRN B.C8.011 (ili jednakovrijedna)
- pijesak HRN B.C8.030 (ili jednakovrijedna)
- mortovi HRN U.M2.010 (ili jednakovrijedna), HRN U.M2.012 (ili jednakovrijedna)
- tehnički normativi za izvođenje fasaderskih radova HRN U.F2.010 (ili jednakovrijedna)
- puna pečena opeka od gline HRN B.D1.010 (ili jednakovrijedna)
- radijalna opeka od pečene gline HRN B.D1.011 (ili jednakovrijedna), HRN B.D1.012 (ili jednakovrijedna)
- fasadna opeka od pečene gline HRN B.D1.013 (ili jednakovrijedna)
- šuplja fasadna opeka i blokovi HRN B.D1.014 (ili jednakovrijedna)
- šuplje opeke i blokovi od pečene gline HRN B.D1.015 (ili jednakovrijedna)
- metode ispitivanja opeke, blokova i ploča od gline HRN B.D8.011 (ili jednakovrijedna)
- zidni blokovi HRN U.M1.058 (ili jednakovrijedna)
- šuplji zidni bolokovi od pečene gline HRN B.D1.020 (ili jednakovrijedna)
</t>
  </si>
  <si>
    <t xml:space="preserve">- šuplje ploče od gline za pregradne zidove HRN B.D1.022 (ili jednakovrijedna)
- betonski puni blokovi od lakog betona HRN B.N1.011 (ili jednakovrijedna)
- porolit ploče od gline HRN B.D1.024 (ili jednakovrijedna)
- betonski šuplji blokovi od lakog betona HRN U.N1.020 (ili jednakovrijedna), HRN U.N1.100 (ili jednakovrijedna)
- ploče od gipsa za pregradne zidove HRN U.N2.010 (ili jednakovrijedna)
- opeke od granulirane zgure visokih peći HRN U.N. 020 (ili jednakovrijedna).
Zidarski radovi moraju biti izvedeni točno prema mjerama označenim u projektnoj do¬kumentaciji, a izvedene zidne konstrukcije moraju biti sposobne da podnesu predviđeno opterećenje. Prilikom izvođenja zidova zgrada izvođač se mora pridržavati slijedećih mjera:
-	zidni elementi prije upotrebe moraju se kvasiti vodom ako nemaju potrebnu vlažnost ili ako se za zidanje upotrebljava cementna žbuka
-	debljina horizontalnih reški (fuga) ne smije biti veća od 15 mm. Širina vertikalnih reški ne smije biti manja od 10 mm, a ni veća od 15 mm
-	zidanje se mora izvoditi s pravilnim zidarskim vezovima, a preklop mora iznositi naj¬manje jednu četvrtinu dužine zidnog elementa
-	ako se zidanje izvodi za vrijeme zimskog perioda, moraju se poduzeti potrebne mjere zaštite protiv djelovanja mraza
-	zidovi čije izvođenje nije zaršeno prije nastupanja mrazeva moraju se zaštiti na od¬govarajući način
-	svako naknadno bušenje ili žljebljenje zidova zgrada koje nije bilo predviđeno pro¬jektom, može se izvoditi samo ako je prethodnim statičkim proračunom utvrđeno da nosivost zida poslije tog bušenja, odnosno žljebljenja, nije manja od nosivosti propisane Pravilnikom
-	materijali od kojih se izvode zidovi objekta, moraju odgovarati važećim standardima.
Zidovi zgrada mogu se izvoditi od materijala za koji nije donijet standard, ako je ates¬tom (potvrdom o kvaliteti) izdatim od strane stručne radne organizacije registrirane za djelatnost u koju spada ispitivanje takvog materijala, potvrđeno da se takav materijal može upotrijebiti za izvođenje odnosne vrste zidova. Sve razvode instalacija po mogućnosti položiti u zidove prije finalne obrade zida, od¬nosno žbukanja. Zidovi od opeke koji ostaju vidljivi izvode se od probrane pune dobro pečene jednolike i neoštećene fasadne opeke. Sve reške moraju biti potpuno horizontalne i vertikalne jednakih debljina i uvučene za cca 10 mm. Ti zidovi će se fugirati. </t>
  </si>
  <si>
    <t>Sve reške zidova moraju biti potpuno zatvorene. Kod pregradnih zidova visine preko 1,20 m treba izvesti po čitavoj dužini a u visini vratiju armirano betonski serklaž. Zidove zgrade u seizmičkim područjima projektiraju se i izvode prema propisima koji se odnose na izgradnju građevinskih objekata i seizmičkim područjima. Marka opeke i marke veznog stredstva (morta) označuje se u troškovniku i izvođač se obavezno mora pridržavati propisanih uvjeta. Pijesak za mort mora biti čist bez organskih primjesa, a mora odgovarati standardu ispitivanja pijeska u građevinske svrhe.
Voda koja se koristi kod pripreme morta mora odgovarati HRN U.N2.022 (ili jednakovrijedna).
Mort za zidanje mora odgovarati standarsu, vrsta morta propisana je troškov¬nikom, a ispitivanje kvalitete morta vrši se prema HRN U.M8.015  (ili jednakovrijedna).
Zidanje zidova od zidnih ploča od plinobetona, kao nearmiran i armiran zid.
Armirani proizvodi:
- zidne horizontalne ploče HRN U.N1.304 (ili jednakovrijedna)
- zidne vertikalne ploče HRN U.N1.304 (ili jednakovrijedna)
- zidne pregradne ploče HRN U.N1.304 (ili jednakovrijedna).
Nearmirani proizvodi:
- izolacione ploče HRN U.N1.306 (ili jednakovrijedna)
- zidni blokovi HRN U.N1.308 (ili jednakovrijedna)
- izolacione ploče HRN U.N1.306 (ili jednakovrijedna).</t>
  </si>
  <si>
    <t>ŽBUKANJE I GLAZURE
Opći uvjeti
Prilikom izvedbe radova žbukanja i glazura opisanih ovim troškovnikom izvođač rado¬va mora se pridržavati uvjeta i opisa u troškovniku kao i vačećih propisa i to posebno:
- Zakon o građevnim proizvodima (NN 76/13, 30/14, 130/17, 39/19)
- Zakon o zaštiti na radu (NN 71/14, 118/14, 154/14, 94/18, 96/18)
- Tehnički propis za građevinske konstrukcije (NN 17/17)
- Tehnički propis o građevnim proizvodima (NN 35/18).
Žbukanje zidova zgrada može se izvoditi tek kada se utvrdi da su svi zidovi izvedene u skladu tehničkih propisa. Zidovi od opeke moraju se prije žbukanja očistiti i mort u fugama udubiti, kako bi se žbuka mogla primiti.
Materijali
- pijesak za mort mora biti čist, bez organskih primjesa
- cement mora odgovarati kvaliteti cementa prema	HRN B.C8.015 (ili jednakovrijedna), HRN 022-026 (ili jednakovrijedna)
- vapno mora odgovarati HRN B.C1. 020 (ili jednakovrijedna), HRN B.C8.042 (ili jednakovrijedna)
- voda koja se koristi kod pripreme morta mora odgovarati HRN U.N2.022 (ili jednakovrijedna)
- vrsta morta propisana je troškovničkim opisom.
Upotrebljeni dodaci, koji služe za poboljšanje urađenosti morta za postizavanje ne¬promočivosti ili poboljšanja kemijskih i mehaničkih svojstava, moraju odgovarati utvrđenim standardima i dokumentiranim odgovarajućim atestima. Mort mora odgovarati standardima:
- mort za žbukanje HRN U.M2.012 (ili jednakovrijedna)
- ispitivanje kvalitete morta za zidanje i žbukanje HRN U.M8.015 (ili jednakovrijedna).</t>
  </si>
  <si>
    <t>UGRADNJA
Ugradnje vratiju
Za ugrađivanje standardnih vratiju od drveta, vratni okvir potrebno je (zidarske mjere) pravilno dimenzionirati na točno po mjerama standarda, širine otvora moraju biti (zidarske):
- 71 cm za vrata širine 61 cm
- 81 cm za vrata širine 71 cm
- 91 cm za vrata širine 81 cm
- visine vrata od gotovog poda 1 cm.
Dovratnik vrata je dimenzioniran na debljinu zida 10 +-0,5 cm i 16 +-0,5 cm.
Za ugradnju vrata ugrađuje se slijepi dovratnik, koji se obično ugrađuje prilikom zidanja. Valja točno paziti na vertikalno i horizontalno podešavanje.
Umjesto slijepog dovratnika u zidani otvor mogu se namjestiti zidni ulošci. Na svaku stranu treba postaviti barem po tri drvena uloška. Oni mogu biti i sidreni ili pričvršćeni vijcima.
Ugradnja prozora
Način brtvljenja pri ugrađivanju prozora:
- mokra ugradnja - sa sidrima plosnog željeza i kitom, te obostranim žbukanjem cemenetno žbukom nakon ugradnje
- ugradnja sa slijepim okvirom - prethodna ugradnja slijepog dovratnika učvršćenog u zid te naknadno pričvršćenje doprozornika sa vijkom u slijepi dovratnik (okvir)
- ugradnja na neožbukane zidove
- prekrivanje utora s drvenim letvicama te zaptiva¬nje (doprozornika) sa trajno  plastičnim kitom i trakom za brtvljenje, brtvljenje nakon ugradnje doprozornika s poliuretanom
- ugradnja raznih metalnih predmeta u gotovo ziđe od betona ili od opeke sa cementnim mortom MB-10
- ugradnja drvenih podmetača za vrijeme betoniranja za učvršćenje limarije.
Obračun
Obračun izvršenih radova vrši se u cijelosti prema Prosječnim normama u građevinarstvu, a kao jedinica mjere uzima se 1 komad.</t>
  </si>
  <si>
    <t>PRIPOMOĆI I ČIŠĆENJA
Opći uvjeti
Pripomoći kod  raznih obrtničkih i instalaterskih radova radnika vrši se prema utrošku sati na pojedinim radovima koji se evidentiraju u građevinskom dnevniku i ovjerom po nadzornom organu.
U tu grupu spadaju razna čišćenja za vrijeme radova, u toku građenja, te završna čišćenja nakon završetka svih radova, koji se evidentiraju u građevinskom dnevniku i ovje¬rena po nadzornom organu.
Materijal
Sav upotrebljeni materijal prilikom pomoći raznim obrtničkim i instalaterskim radovima evidentirat će se u građevinskom dnevniku ovjerenom po nadzornom organu.
Obračun
Obračun prema Prosječnim normama u građevinarstvu, a jedinica mjere je utrošak materijala.
DOBAVE I UGRADBE
Sav materijal za radove na dobavama i ugradbama mora zadovoljavati odgovarajuće propise:
- mort HRN U.M2.010 (ili jednakovrijedna), 	HRN U.M2.012 (ili jednakovrijedna)
- azbest-cementne cijevi ST.B.C4.081 (ili jednakovrijedna), ST.B.C4.061 (ili jednakovrijedna)
- metalni pragovi ST.C.BO.500 (ili jednakovrijedna)
- strugalo za obuću ST.U.N9.300 (ili jednakovrijedna)
- plastične cijevi ST.U.G.S3.502 (ili jednakovrijedna).</t>
  </si>
  <si>
    <t>Jedinična cijena za dobave i ugradbe sadrži:
- sav materijal dobavljen ili izrađen na gradilištu
- uključivo sav pomoćni materijal za ugradbu (mort, ljepenke metalne veze i sl.)
- transport do gradilišta
- unutarnji transport do mjesta ugradbe
- sva potrebna bušenja i dubljenja s odgovarajućim alatom i mašinama
- izradu i dobavu drvenih podmetača potrebnih za ugradbu
- čišćenje nakon završenih radova
- poduzimanje mjera po HTZ i drugim postojećim propisima
- dovođenje vode, plina i struje od priključka na gradilištu do mjesta potrošnje
- isporuku pogonskog materijala.
Ovi tehnički uvjeti mijenjaju se ili nadopunjuju opisom pojedinih stavki troškovnika.</t>
  </si>
  <si>
    <t>3. KROVOPOKRIVAČKI I TESARSKI RADOVI
KROVOPOKRIVAČKI RADOVI
Sav upotrebljeni materijal i finalni građevinski proizvodi moraju odgovarati postojećim tehničkim propisima i HR normama.
Izvoditelj je dužan na zahtjev investitora i nadzornog inženjera predočiti uzorke i prospekte za pojedine matrijale koji se planiraju upotrijebiti, kao i predočiti njihove ateste o kvaliteti, izdane od ovlaštene organizacije.
Krovište mora biti pokriveno kvalitetnim matrijalom, pravilnog oblika, traženih dimenzija, koji u potpunosti zadovoljava važeće propise i standarde i ne smije propuštati vodu. Pokrivanje se vrši po propisima i pravilima zanata. Pokrivene plohe moraju biti ravne, bez uvala koje bi omogućavale skupljanje i zadržavanje vode.
Prije početka pokrivanja krova sva limarija krova mora biti gotova i postavljena.
Jedinična cijena obuhvaća sav rad, materijal, transport do gradilišta i sav horizontalan i vertikalan transport na gradilištu, te sav sitni spojni i pomoćni materijal.
Sve radove treba izvest stručno i solidno, prema tehničkim propisima i pravilima dobrog zanata.
Norme za pokrivačke radove:
- vučeni crijepovi od gline HRN S.B.D1.009 (ili jednakovrijedna)
- prešani crijepovi od gline HRN S.B.D1.010 (ili jednakovrijedna).
Norme za tesarske radove:
- tesano crnogorično drvo	 RN S.D.B7.020 (ili jednakovrijedna)
- rezano crnogorično drvo HRN S.D.C1.040 (ili jednakovrijedna), HRN S.D.C1.041 (ili jednakovrijedna).</t>
  </si>
  <si>
    <t>TESARSKI RADOVI
Sav upotrebljeni materijal i finalni građevinski proizvodi moraju odgovarati postojećim tehničkim propisima i HR normama.
Prilikom izvedbe tesarskih radova treba se u svemu pridržavati svih važećih propisa i standarda za drvene konstrukcije.
- rezana građa, ispitivanje oplate i skele HRN D.C1.040 (ili jednakovrijedna), HRN D.C1.041 (ili jednakovrijedna), HRN D.C1.042 (ili jednakovrijedna)
- izvođenje drvenih skela i oplata HRN U.C9.400 (ili jednakovrijedna)
- ispitivanje ploča vlaknatica i iverica HRN D.D8.100.do 114 (ili jednakovrijedna)
- slojevito drvo, terminologija i definicije HRN D.10.060-1969 (ili jednakovrijedna)
- ispitivanje drveta, opći dio HRN D.A1.020-1957 (ili jednakovrijedna)
- ispitivanje drveta, održavanje sadržaja vlage HRN D.A1.043-1979 (ili jednakovrijedna)
- ispitivanje drveta, određivanje zatezne čvrstoće u pravcu vlakana HRN D.A1.048-1979 (ili jednakovrijedna)
- ispitivanje drveta, zatezna čvrstoća okomito na drvna vlakna HRN D.A1.052-1958 (ili jednakovrijedna)
- zaštita drveta HRN D.A1.058-1971 (ili jednakovrijedna)
- ispitivanje otpornosti prema gljivama HRN D.A1.058-1971 (ili jednakovrijedna)
- usporedna otpornost različitih vrsta drveta HRN D.A1.058-1971 (ili jednakovrijedna)
- furnirske i stolarske ploče, određivanje stupnja slijepljenosti HRN D.A1.072.1972 (ili jednakovrijedna)
- tesana građa četinara HRN D.B7.020-1955 (ili jednakovrijedna)
- ploče vlaknatice (lesonit ploče), tehnički uvjeti za izradu i isporuku HRN D.C5.022-1968 (ili jednakovrijedna).
Oplata mora biti sposobna da preuzme potrebno opterećenje, mora biti stabilna, otporna, ukrućena i dovoljno poduprta da se ne bi izvila, povila ili popustila u bilo kojem smjeru.
Za betonske elemente koji se samo dorađuju i boje oplata mora biti glatka, a za ostale dijelove obična. Sva oplata svih betonskih elemenata objekta uzeta je u cijeni za pojedine betonske i armiranobetonske radove.
Lake fasadne skele izrađivati od metala i drveta, a prema projektu radne organizacije izvoditelj, tj. nije dan tip skele, već se to prepušta izvoditelju.
Jedniničnom cijenom obuhvaćen je sav rad s potrebnim premazima, sav materijal, pomoćna skela, svi pomoćni radovi, donošenje i držanje alata i sitnog pribora, sva uskladištenja i svi transporti, dobava pogonskog materijala, osiguranje radova od vjetra, odstranjivanje svih otpada u toku radova i nakon dovršenja radova, popravak šteta učinjenih nepažnjom.</t>
  </si>
  <si>
    <t>4. IZOLACIJE
HIDROIZOLACIJE
Općenito
Svi radovi moraju se izvesti kvalitetno i stručno držeći se projektne dokumentacije i slijedećih propisa:
- Zakon o građevnim proizvodima (NN 76/13, 30/14, 130/17, 39/19)
- Zakon o zaštiti na radu (NN 71/14, 118/14, 154/14, 94/18, 96/18)
- Tehnički propis za građevinske konstrukcije (NN 17/17)
- Tehnički propis o građevnim proizvodima (NN 35/18)
- Pravilnik o tehničkim normativima za projektiranje i izvođenje završnih radova u građevinarstvu (Sl. list 21/90)
- Pravilnik o tehničkim mjerama i uvjetima za završne radove u zgradarstvu (Sl. list 49/70)
- HRN U.F2.024/80 - Završni radovi u građevinarstvu. Tehnički uvjeti izvođenja izolacijskih radova na ravnim krovovima
- Pravilnik o tehničkim mjerama i uvjetima za vodozaštitne krovove i terase (Sl. list 20/60)
- Pravilnik o tehničkim mjerama za ugljikovodične hidroizolacije (Sl. list 26/69)
- Pravilnik o tehničkim mjerama i uvjetima za završne radove u zgradarstvu (Sl. list 49/70)
- Pravilnik o tehničkim mjerama i uvjetima za nagibe krovnih ravnina (Sl. list 26/64).
Prije početka radova izvođač mora ustanoviti kvalitetu podloge na koju se izvodi izolacija i ako nije pogodna za rad mora o tome pismeno izvjestiti naručioca radova kako bi se podloga na vrijeme popravila i pripremila za izvođenje izolacije. Radovi se moraju izvesti u svemu prema uzancama struke, uvjetima i opisima iz troškovnika, te uputama proizvođača. Izolacija se polaže samo na posve suhu i očišćenu podlogu kod temperature više od 12 °C. Izolacione trake moraju se uvaljati u vrući premaz bez zračnih mjehurića.</t>
  </si>
  <si>
    <t>Materijal
Sav materijal mora odgovarati standardima koji se odnosi na proizvode koji se ugrađuju.
- sirova aluminijska folija HRN C.C2.100 (ili jednakovrijedna), HRN C.C4.025 (ili jednakovrijedna)
- sirovi stakleni voal HRN U.D3.101 (ili jednakovrijedna)
- sirovi krovni karton HRN H.N5.200 (ili jednakovrijedna), HRN U.M3.220 (ili jednakovrijedna)
- impregnirane jutene tkanine HRN U.M3.200 (ili jednakovrijedna)
- natopljene jutene tkanine s obostranim posipom milovkom HRN U.M3.210 (ili jednakovrijedna)
- krovne ljepenke obostrano impregnirane bitumenom HRN U.M3.221 (ili jednakovrijedna)
- jednostrano obložena aluminijsjka folija HRN U.M3.224 (ili jednakovrijedna)
- bitumenska traka s uloškom od sirovog krovnog kartona HRN U.M3.226 (ili jednakovrijedna)
- bitumenizirani stakleni voal HRN U.M3.227 (ili jednakovrijedna)
- bitumenska traka s uloškom od aluminijske folije HRN U.M3.230 (ili jednakovrijedna)
- bitumenska traka s uloškom od staklenog voala HRN U.M3.231 (ili jednakovrijedna)
- bitumenski krovni karton HRN U.M3.232 (ili jednakovrijedna)
- bitumenska traka sod staklene tkanine HRN U.M3.234 (ili jednakovrijedna)
- hidroizolacioni materijali od organskih rastvarača za hladni postupak HRN U.M3.240 (ili jednakovrijedna)
- hidroizolacioni materijali od bitumenske emulzije za hladni postupa HRN U.M3.242 (ili jednakovrijedna)
- hidroizolacioni materijali za vrući postupak HRN U.M3.244 (ili jednakovrijedna)
- hHdroizolacioni materijali od mastiksa HRN U.M3.246 (ili jednakovrijedna)
- bittumenizirani perforirani stakleni voal HRN U.M3.248 (ili jednakovrijedna)
- masa za betonske reške HRN U.M3.095 (ili jednakovrijedna).
Sav materijal koji se ugrađuje mora biti atestiran. Atesti moraju biti na gradilištu, te na zahtjev nadzorne službe i predočeni. Uskladištenje materijala na gradilištu mora biti stručno kako bi se isključila bilo kakva mogučnost oštećenja, odnosno propadanja.</t>
  </si>
  <si>
    <t>Obračun
Obračun se vrši po m2 gotove površine prema Prosječnim normama u građevinarstvu. U cijenu svake stavke uključeno je:
- sav materijal, alat i mehanizacija
- troškovi radne snage za kompletan rad propisan troškovnikom
- troškovi horizontalnog i vertikalnog prijenosa, te potrebna radna skela
- troškovi deponiranja materijala i alata te čišćenje po završetku rada
- troškovi popravka nastalih zbog nepažljive izvedbe ili prićinjena štete drugim izvo¬đačima
- troškovi zaštite na radu
- troškovi atestiranja.</t>
  </si>
  <si>
    <t xml:space="preserve">
ETICS sustavi
- Sustavi s nazivnom debljinom armaturnog sloja 3 mm:
Izvođenjem je potrebno osigurati prosječnu debljinu armaturnog sloja d≥3,0 mm, s tim da je na svim pozicijama debljina d≥2,5 mm. Pozicija staklene mrežice mora biti u gornjoj polovici armaturnog sloja.
 Eventualno zahtjevane veće debljine armaturnog sloja ili dvostruko armiranje se obračunava uz dodatne troškove.
-Sustavi s nazivnom debljinom armaturnog sloja 5 mm:
Izvođenjem je potrebno osigurati srednju debljinu armaturnog sloja d≥4,5 mm, a minimalnu na svim pozicijama od d≥4,0 mm. Pozicija staklene mrežice mora biti u gornjoj trećini armaturnog sloja.
- Sustavi s povišenim zahtjevima:
Eventualno zahtjevane veće debljine armaturnog sloja ili dvostruko armiranje, radi postizanje veće otpornosti na udar pojedinih dijelova pročelja se obračunavaju uz dodatne troškove.
- Tankoslojni ETICS na osnovi ploča ekspandiranog polistirena EPS-F, s dodatnim mehaničkim pričvršćenjem:
Ploče lijepiti metodom "rubno-točkasto" mortom za lijepljenje, tako da je nakon pritiska ploče na podlogu min. 40% ploče pokriveno ljepilom.
Nakon sušenja morta za ljepljenje (min. 3 dana) montirati pričvrsnice. Koristiti T-shemu. Tip, broj i raspored pričvrsnica prema proračunu pričvrsnica.
Armaturni sloj izvesti s mortom za armaturni sloj tako da je nazivna debljina sloja dmin=3 mm, a staklena mrežica pozicionirana u gornjoj polovici armaturnog sloja.
U kuteve otvora, prodore i sl. postaviti dijagonalnu mrežicu minimalne dimenzije 20x40 cm.
U cijenu uračunati i neophodni kutni profili s mrežicom te zaštita stolarije. Kod izvođenja pridržavati se tehničkih uputa proizvođača te aktualnih Smjernica za izradu ETICS sustava, Hrvatske udruge proizvođača toplinsko fasadnih sustava.</t>
  </si>
  <si>
    <t>- Tankoslojni ETICS za podnožje na osnovi ploča ekstrudiranog polistirola XPS:
Ploče lijepiti metodom "rubno-točkasto" mortom za ljepljenje, tako da je nakon pritiska ploče na podlogu min. 40% ploče pokriveno ljepilom.
Obvezno je dodatno mehaničko pričvršćenje iznad nivoa terena pričvrsnicama. Tip, broj i raspored pričvrsnica prema proračunu pričvrsnica.
Armaturni sloj izvesti s mortom za armaturni sloj tako da je nazivna debljina sloja dmin=3 mm, a staklena mrežica pozicionirana u gornjoj polovici armaturnog sloja.
U kuteve otvora, prodore i sl. postaviti dijagonalnu mrežicu minimalne dimenzije 20x40 cm.
U cijenu uračunati i neophodni kutni profili s mrežicom  te zaštita stolarije. Kod izvođenja pridržavati se tehničkih uputa proizvođača te aktualnih Smjernica za izradu ETICS sustava, Hrvatske udruge proizvođača toplinsko fasadnih sustava.
- Tankoslojni ETICS na osnovi ploča mineralne vune:
Ploče lijepiti metodom "rubno-točkasto" mortom za lijepljenje, tako da je min. 40% ploče pokriveno ljepilom.
Nakon sušenja morta za lijepljenje (min. 3 dana) montirati pričvrsnice. Koristiti W-shemu. Tip i broj pričvrsnica prema proračunu pričvrsnica.
Armaturni sloj izvesti s mortom za armaturni sloj tako da je nazivna debljina sloja dmin=4 mm, a staklena mrežica pozicionirana u gornjoj trećini armaturnog sloja.
U kuteve otvora, prodore i sl. postaviti dijagonalnu mrežicu minimalne dimenzije 20x40 cm.
U cijenu uračunati i svi neophodni dodatni profili (za podnožje, kutni, priključni itd) te zaštita stolarije. Kod izvođenja pridržavati se tehničkih uputa proizvođača te aktualnih Smjernica za izradu ETICS sustava, Hrvatske udruge proizvođača toplinsko fasadnih sustava.</t>
  </si>
  <si>
    <t>- Završno-dekorativne žbuke:
Kao završni sloj na ETICS sustave se u pravilu nanosi završno-dekorativna tankoslojna žbuka. Bilo koji drugi sloj zahtjeva posebne dodatne mjere propisane od strane proizvođača i nisu predmet ovdje iznesenih standardnih troškovničkih stavaka.
Kako bi se smanjio rizik stvaranja pukotina, stupanj refleksije završno-dekorativne žbuke mora biti veći od:
- ≥25 za akrilatnu i silikonsku žbuku
- ≥30 za silikatnu žbuku
- ≥50 za plemenitu tankoslojnu mineralnu žbuku (1,5 do 4 mm).
Ako stupanj refleksije ne odgovara navedenim vrijednostima, potrebno je poduzeti dodatne mjere kojima se smanjuje rizik stvaranja pukotina, kao što su:
- izvedba armaturnog sloja s dvostrukom staklenom mrežicom u tri nanosa, ukupne debljine armaturnog sloja d≥4 mm
- izvedba armaturnog sloja debljine d≥5 mm s pozicijom staklene mrežice u gornjoj trećini sloja
- izvedba ETICS sustava s temostabilnim izolacijskim materijalom koji se ne deformira pri višim temperaturama (npr. mineralna vuna).</t>
  </si>
  <si>
    <t>5. LIMARSKI RADOVI
Sve radove treba izvesti stručno i solidno, prema tehničkim proisima i uzancama zanata.
Izvoditelj je dužan na zahtjev investitora ili nadzornog inženjera predočiti uzorke i prospekte za pojedine materijale. Nestandardiziran materijal mora imati atest o kvaliteti izdan od organizacije ovlaštene za izdavanje atesta. Izvoditelj je također dužan da za svaku stavku izradi detaljni crtež i ovjeri ga kod projektanta i nadzornog inženjera.
Različite vrste metala, koje se uslijed elektrolitskih pojava međusobno razaraju, ne smiju se izravno dodirivati. Sve željezne dijelove koji dolaze u dodir s cinkom ili ocinčanim limom treba preličiti asfaltnim lakom, ili odgovarajućim sredstvom. Kod polaganja lima na masivne podloge, potrebno je podloge prije oblaganja obložiti slojem krovne ljepenke br. 120 radi sprečavanja štetnih kemijskih uticaja na lim.
Sva se učvršćenja i povezivanja limova moraju izvesti tako da konstrukcija bude osigurana od nevremena, atmosferilija i prodora vode u objekt, i da pojedini dijelovi mogu nesmetano raditi kod temperaturnih promjena bez štete po ispravnost konstrukcije.
Izmjere je potrebno izvršiti na gradilištu, nakon izvedbe, obračunato prema građevinskim normama.
Eventualne nejasnoće oko načina izvedbe ili obračuna izvoditelj je dužan razjasniti sa nadzornim inženjerom prije samog pristupanja izvođenju.
LIMENI OPŠAVI
Općenito
Svi radovi moraju biti izvedeni stručno i solidno, a moraju se izvesti prema:
- Zakon o građevnim proizvodima (NN 76/13, 30/14, 130/17, 39/19)
- Zakon o zaštiti na radu (NN 71/14, 118/14, 154/14, 94/18, 96/18)
- Tehnički propis za građevinske konstrukcije (NN 17/17)
- Tehnički propis o građevnim proizvodima (NN 35/18)
- Pravilnik o tehničkim normativima za projektiranje i izvođenje završnih radova u građevinarstvu (Sl. list 21/90).
Prije izvedbe izvođač je dužan od projektanta zatražiti eventualna objašnjenja, a za promjene materijala ili načina izvedbe treba prethodno dobiti i njegovu suglasnost. Ukoliko je to potrebno izvođač limarije dužan je uzeti mjere u naravi te obavezno ispitati sve elemente na kojima se izvode limarski radovi i na eventualne neispravnosti upozoriti nadzornog inženjera.</t>
  </si>
  <si>
    <t>6. STOLARSKI RADOVI
Prije pristupanja izvođenju radova izvoditelj je dužan izvršiti detaljan pregled svih stolarskih elemenata, prozora i vrata, na uličnom pročelju i krovu.
Stolarski elementi ili njihovi dijelovi, kao i pripadajući okov, koji su oštećeni, moraju se zamjeniti novim, prema opisima stavaka troškovnika i mjerama uzetim na licu mjesta.
Sav rad mora biti izveden kvalitetno, a za sve detalje i predložene elemente izvoditelj mora pribaviti suglasnost predstavnika GZZSKP i nadzornog inženjera.
Pri izradi novog elementa, u jediničnu cijenu uračunat je gotov stolarski element sa pripadajućim okovom, ugradnjom na građevini, ostakljenjem i završnom obradom onog dijela elementa koji ostaje vidljive teksture drveta.
Osobitu pažnju potrebno je posvetiti čišćenju postojećih stolarskih elemenata i njihovom popravku.
Jedinična cijena mora obuhvatiti sav rad i materijal, sav transort do i unutar gradilišta i do mjesta ugradbe, zaštitni premaz lanenim uljem, sav potreban okov, kao i sve pomoćne radove i materijale.
Sav rad, ugrađeni matrijal kao i finalni proizvod mora odgovarati važećim tehničkim propisima i normama.
Popis propisa i normi kojih se treba pridržavati:
- vanjska stolarija HRN D.E1.012 (ili jednakovrijedna)
- vijci za drvo HRN M.B1.024 (ili jednakovrijedna), HRN M.B1.510 (ili jednakovrijedna)
- vodoneropusnost i hermetičnost HRN D.E8.193 (ili jednakovrijedna), HRN D.E8.235 (ili jednakovrijedna).
Naomena: Eventualne izmjene mogu se izvoditi samo u skladu s konzervatorskim istraživanjima uz odobrenje predstavnika GZZSK i nadzornog inženjera.</t>
  </si>
  <si>
    <t>7. BRAVARSKI RADOVI
Sav upotrebljeni materijal i finalni građevinski proizvodi moraju odgovarati važećim tehničkim propisima i normama.
Popis propisa i normi kojih se treba pridržavati:
- plosno željezo HRN C.B3.025 (ili jednakovrijedna)
- kvadratno željezo HRN C.B3.024 (ili jednakovrijedna).
Sva nova bravarija mora biti u potpunosti izvedena kao i postojeća i prije dostave na gradilište treba biti zaštićena antikorozivnim premazom.
Svi detalji izvedbe i ugradnje bravarije moraju biti odobreni od predstavnika GZZSKP i nadzornog inženjera investitora.
Snimanje postojeće bravarije i uzimanje uzoraka uključeno je u cijenu pojedine stavke i ne iskazuje se posebno.
U cijenu pojedine stavke treba uključiti:
- snimanje, uzimanje mjera i uzoraka postojeće bravarije
- izrada i ugradnja bravarskih elemenata
- sav vanjski i unutarnji, vertikalni i horizontalni transport
- okov i spojna sredstva
- ličenje i bojenje sa svim predradnjama
- sav sitni i spojni materijal i naknada za stojeve i alat.
Napomena: Eventualne izmjene mogu se izvoditi samo u skladu s konzervatorskim istraživanjima uz odobrenje predstavnika GZZSK i nadzornog inženjera.</t>
  </si>
  <si>
    <t>8. STAKLARSKI RADOVI
Sav upotrebljeni materijal i finalni proizvod moraju odgovarati važećim propisima i normama.
Ostakljenje mora biti izvedeno propisno i kvalitetno. Polaganje stakla i kita ostakljenoj površini mora osigurati vodonepropusnost.
Jediničnom cijenom obuhvaćen je sav rad, materijal, transport vanjski i unutar gradilišta, sav pomoćni materijal, kao i sve navedeno u stavkama troškovnika i u tehničkim uvjetima za izvođenje staklarskih radova, te svi prateći radovi koji nisu navedeni, a spadaju u staklarske radove i obavezni su za izvoditelja.
Sav rad mora biti izveden po važećim propisima i pravilima dobrog zanata.
Popis propisa i normi kojih se treba pridržavati:
- ravno vučeno staklo HRN S.B.E.011 (ili jednakovrijedna)
- staklarski kit HRN S.H.06.050 (ili jednakovrijedna).</t>
  </si>
  <si>
    <t>9. SOBOSLIKARSKO-LIČILAČKI RADOVI
Sav upotrebljeni materijal kao i finalni proizvod moraju odgovarati važećim tehničkim propisima i normama.
Popis propisa i normi kojih se treba pridržavati:
- Zakon o građevnim proizvodima (NN 76/13, 30/14, 130/17, 39/19)
- Zakon o zaštiti na radu (NN 71/14, 118/14, 154/14, 94/18, 96/18)
- Tehnički propis za građevinske konstrukcije (NN 17/17)
- Tehnički propis o građevnim proizvodima (NN 35/18)
- Pravilnik o tehničkim mjerama i uvjetima za zaršne radove u građevinarstvu, Sl. list 49/70
- Tehnički uvjeti za izvođenje soboslikarskih radova HRN U.F2.013 (ili jednakovrijedna)
- Tehnički uvjeti za izvođenje ličilačkih radova  HRN U.F2.012 (ili jednakovrijedna)
- gips neutralan i čist HRN B.C1.030 (ili jednakovrijedna)
- kalijev sapun HRN H.K2.015 (ili jednakovrijedna)
- hidratizirano vapno HRN B.C1.020 (ili jednakovrijedna)
- firnis lanenog ulja HRN H.C5.020 (ili jednakovrijedna)
- cinkov kromat HRN H.C1.034 (ili jednakovrijedna)
- uljene boje i lakovi HRN H.C1.002 (ili jednakovrijedna).
Svi radovi moraju se izvesti po izabranom uzorku i tonu, koje je ličilac dužan izvesti prije početka radova od materijala od kojeg će se radovi izvesti, a u svemu prema uputama proizvođača i GZZSKP.
Na tako izvedene uzorke izvoditelj mora ishodovati suglasnost predstavnika GZZSKP i nadzornog inženjera investitora, pa tek onda započeti sa izvođenjem radova.</t>
  </si>
  <si>
    <t>Ukoliko se bojenje pročelja izvodi preko potpuno nove žbuke, tj. homogene površine, upotrijebiti će se silikatni premaz sa svim potrebnim predradnjama u skladu s uputstvom proizvođača, kao što je impregniranje površine pročelja.
Ukoliko se bojenje pročelja izvodi preko žbuke koja je samo djelomično sanirana tj. površina nije homogena već se sastoji iz dijelova stare i nove žbuke, upotrijebiti će se također silikatni premaz, ali tako da se prethodno nanese temeljni sloj koje će izjednačiti strukturu, upojnost i kemijsku reakciju podloge.
Bojenje mora biti kvalitetno i dobro izvedeno. Na obojenim površinama ne smije biti mrlja, površine moraju biti jednolične i čiste i ne smiju se ljuštiti. Kit za ispunjenje udubina i pukotina mora biti srodnog sastaa podlozi i boji.
Ličenje bravarskih dijelova izvodi se nakon čišćenja rđe, premazom temeljne boje i potom liči vanjskom bojom za željezo u dva sloja.
Ličenje stolarije izvodi se nakon skidanja starog naličja otapalima ili paljenjem. Potom je potrebno stolariju obrusiti, natopiti firnisom, kitati te ponovo brusiti. Na tako pripremljenu podlogu nanosi se dvostruki nalič, te lakira lakom otpornim na atmosferilije. Izbor tona, vrši se prema postojećem, a u suglasnosti s predstavnikom GZZSKP i nadzornim inženjerom.
Jedinična cijena obuhvaća sav rad, materijal, sve troškove nabave i dopreme, skidanje i ponovnu postavu vanjske stolarije (vratna i prozorska krila), izradu uzoraka i sva čišćenja po završetku radova.
Prije početka radova izvođač mora ustanoviti kvalitet podloge za izvođenje soboslikarskih i ličilačkih radova i ako ona nije pogodna za taj rad mora o tome pismeno obavijestiti svog naručioca radova, kako bi se na vrijeme mogla podloga popraviti i prirediti za soboslikarsko ličilačke radove. Kasnije pozivanje i opravdanje da rad nije kvalitetan zbog loše podloge neće se uzimati u obzir.</t>
  </si>
  <si>
    <t>1. Prozor (stavka P1), dimenzija 1,80x0,90 m</t>
  </si>
  <si>
    <t>2. Prozor (stavka P2), dimenzija 1,00x0,90 m</t>
  </si>
  <si>
    <t>6. Krovni prozor (stavka 4), dimenzija 0,70x1,00 m</t>
  </si>
  <si>
    <t>7. Krovni prozor (stavka 5d), dimenzija 0,70x1,20 m</t>
  </si>
  <si>
    <t>3. Stijena (stavke 1 i 1d), dimenzija 2,80x2,56 m</t>
  </si>
  <si>
    <t>4. Prozor (stavke 2 i 2d), dimenzija 1,20x1,50 m</t>
  </si>
  <si>
    <t>5. Prozor (stavka 3 i 3d), dimenzija 2,24x1,50 m</t>
  </si>
  <si>
    <t>Izrada, dobava i montaža prozora u podrumu. Prozor se sastoji od dva polja s otklopnim krilom. Prozor se ugrađuje u zid od armiranog betona debljine d=20 cm, u građevinski otvor 1,80x0,90 m. Donji rub prozora je na visini 115 cm od gotovog poda. Okvir prozora je izveden od PVC 5 komornih profila, s izvedbom krila s 6 komornim sustavom, s neprekinutim uvučenim EPDM brtvama. Obavezna ugradnja prema RAL smjernicama. U cijenu uračunata izrada kompletnog prozora, sav rad i potreban materijal, sav potreban okov za otvaranje i zatvaranje krila, svi potrebni profili i brtve. Ostakljenje prozora je dvostruko, prozirnim IZO staklom u Low-E izvedbi punjeno plinom argonom s maksimalnim koeficijentom prolaska topline U=1,1 W/m²K (za staklo) i U=1,40 W/m²K (za komplet). Sa svim pripremnim i pomoćnim radovima i gradilišnim transportima. Prozor u bijeloj boji. Sve mjere provjeriti u naravi.</t>
  </si>
  <si>
    <t>Prozor (stavka P1), dimenzija 1,80x0,90 m</t>
  </si>
  <si>
    <t>Izrada, dobava i montaža prozora u podrumu. Prozor se sastoji od dva polja s otklopnim krilom. Prozor se ugrađuje u zid od armiranog betona debljine d=20 cm, u građevinski otvor 1,00x0,90 m. Donji rub prozora je na visini 115 cm od gotovog poda. Okvir prozora je izveden od PVC 5 komornih profila, s izvedbom krila s 6 komornim sustavom, s neprekinutim uvučenim EPDM brtvama. Obavezna ugradnja prema RAL smjernicama. U cijenu uračunata izrada kompletnog prozora, sav rad i potreban materijal, sav potreban okov za otvaranje i zatvaranje krila, svi potrebni profili i brtve. Ostakljenje prozora je dvostruko, prozirnim IZO staklom u Low-E izvedbi punjeno plinom argonom s maksimalnim koeficijentom prolaska topline U=1,1 W/m²K (za staklo) i U=1,40 W/m²K (za komplet). Sa svim pripremnim i pomoćnim radovima i gradilišnim transportima. Prozor u bijeloj boji. Sve mjere provjeriti u naravi.</t>
  </si>
  <si>
    <t>Prozor (stavka P2), dimenzija 1,00x0,90 m</t>
  </si>
  <si>
    <t>Stijena (stavka 1), dimenzija 2,80x2,55 m</t>
  </si>
  <si>
    <t>Prozor (stavka 1d), dimenzija 2,80x2,55 m</t>
  </si>
  <si>
    <t>Prozor (stavka 2), dimenzija 1,20x1,50 m</t>
  </si>
  <si>
    <t>Prozor (stavka 2d), dimenzija 1,20x1,50 m</t>
  </si>
  <si>
    <t>Prozor (stavka 3), dimenzija 2,24x1,50 m</t>
  </si>
  <si>
    <t>Prozor (stavka 3d), dimenzija 2,24x1,50 m</t>
  </si>
  <si>
    <t xml:space="preserve">Sve isto kao i stavka 1, samo je stijena izvedena od drvenih profila, drvo bor ili ariš. U cijenu uključiti i bojanje sa svim potrebnim predradnjama. 
Stan 8 (Prevendar-Kojaković) -  1 kom. </t>
  </si>
  <si>
    <t>Sve isto kao i stavka 2, samo je prozor izveden od drvenih profila, drvo bor ili ariš. U cijenu uključiti i bojanje sa svim potrebnim predradnjama. 
Stan 8 (Prevendar-Kojaković) -  1 kom.</t>
  </si>
  <si>
    <t>Izrada, dobava i montaža prozora u kuhinji. Prozor se sastoji od jednog polja s zaokretno-otklopnim krilom. Prozor se ugrađuje u zid od blokova od laganog betona obloženih silikatnom (fasadnom) opekom ukupne debljine d=36 cm, u građevinski otvor 2,24x1,50 m. Donji rub prozora je na visini 105 cm od gotovog poda. Okvir prozora je izveden od PVC 5 komornih profila, s izvedbom krila s 6 komornim sustavom, s neprekinutim uvučenim EPDM brtvama. Obavezna ugradnja prema RAL smjernicama. U cijenu uračunata izrada kompletnog prozora, sav rad i potreban materijal, sav potreban okov za otvaranje i zatvaranje krila, svi potrebni profili i brtve. Ostakljenje prozora je dvostruko, prozirnim IZO staklom u Low-E izvedbi punjeno plinom argonom s maksimalnim koeficijentom prolaska topline U=1,1 W/m²K (za staklo) i U=1,40 W/m²K (za komplet). Sa svim pripremnim i pomoćnim radovima i gradilišnim transportima. Prozor u bijeloj boji. U cijenu uključiti i aluminijske rolete (stijenka kutije za rolete s maksimalnim koeficijentom prolaska topline U=0,6 W/m²K). Sve mjere provjeriti u naravi.
Stan 6 (Kljaković Horvat) - 1 kom.
Stan 9 (Žužul) - 1 kom.
Stan 20 (Čulić) - 1 kom.
Stan 21 (Gašparac) - 1 kom.</t>
  </si>
  <si>
    <t>Sve isto kao i stavka 3, samo je prozor izveden od drvenih profila, drvo bor ili ariš. U cijenu uključiti i bojanje sa svim potrebnim predradnjama. 
Stan 8 (Prevendar-Kojaković) -  1 kom.</t>
  </si>
  <si>
    <t>Izrada, dobava i montaža krovnog prozora u sobama. Prozor se sastoji od jednog polja s otklopnim krilom. Prozor se ugrađuje krovnu konstrukciju ukupne debljine d=34 cm, u građevinski otvor 0,70x1,00 m. Donji rub prozora je na visini 135 cm od gotovog poda. Okvir prozora je izveden od PVC 5 komornih profila, s izvedbom krila s 6 komornim sustavom, s neprekinutim uvučenim EPDM brtvama. Obavezna ugradnja prema RAL smjernicama. U cijenu uračunata izrada kompletnog prozora, sav rad i potreban materijal, sav potreban okov za otvaranje i zatvaranje krila, svi potrebni profili i brtve. Ostakljenje prozora je dvostruko, prozirnim IZO staklom u Low-E izvedbi punjeno plinom argonom s maksimalnim koeficijentom prolaska topline U=1,1 W/m²K (za staklo) i U=1,40 W/m²K (za komplet). Sa svim pripremnim i pomoćnim radovima i gradilišnim transportima. Prozor u bijeloj boji. Sve mjere provjeriti u naravi.
Stan 20 (Čulić) - 6 kom.</t>
  </si>
  <si>
    <t>Krovni prozor (stavka 4), dimenzija 0,70x1,00 m</t>
  </si>
  <si>
    <t>Izrada, dobava i montaža krovnog prozora u kupaonici i dnevnom boravku. Prozor se sastoji od jednog polja s otklopnim krilom. Prozor se ugrađuje krovnu konstrukciju ukupne debljine d=34 cm, u građevinski otvor 0,70x1,20 m. Donji rub prozora je na visini 135 cm od gotovog poda. Okvir prozora je izveden od drvenih profila, drvo bor ili ariš, s neprekinutim uvučenim EPDM brtvama. Obavezna ugradnja prema RAL smjernicama. U cijenu uračunata izrada kompletnog prozora, sav rad i potreban materijal, sav potreban okov za otvaranje i zatvaranje krila, svi potrebni profili i brtve. Ostakljenje prozora je dvostruko, prozirnim IZO staklom u Low-E izvedbi punjeno plinom argonom s maksimalnim koeficijentom prolaska topline U=1,1 W/m²K (za staklo) i U=1,40 W/m²K (za komplet). Sa svim pripremnim i pomoćnim radovima i gradilišnim transportima. Prozor u prirodnoj boji drveta. Sve mjere provjeriti u naravi.
Stan 21 (Gašparac) - 3 kom.</t>
  </si>
  <si>
    <t>Krovni prozor (stavka 5d), dimenzija 0,70x1,20 m</t>
  </si>
  <si>
    <t>- nadstrešnica od valovitog PVC-a nad lođom 3. kata (istok), dimenzija 280x50 cm</t>
  </si>
  <si>
    <t>- nadstrešnica nad lođom 5. kata (istok), dimenzija 400x200 cm</t>
  </si>
  <si>
    <t>- nadstrešnica cafe bara Casper (jug), dimenzija 600x400 cm</t>
  </si>
  <si>
    <t>Dobava i ugradnja vertikalne lijevanoželjezne cijevi, kojoj unutarnji promjer nije manji od promjera vertikalnog oluka. Lijevanoželjezna cijev 150 cm iznad uređenog okoliša. Stavka uključuje spajanje na temeljnu kanalizaciju, zatrpavanje materijalom iz iskopa nakon demontaže, postavljenje parkovnih rubnjaka i nasipanje oblucima. Obračun po kom.</t>
  </si>
  <si>
    <t>Demontaža postojećeg lijevano željeznog dijela vertikalnog oluka sa svim fazonskim komadima, obujmicama i pričvršćenjima. Stavka uključuje pažljivo rezanje betonske podloge oko cijevi, iskop zemljanog materijala i odvajanje od temeljne kanalizacije.  U cijeni sav potreban rad, horizontalni i vertikalni prijenos na gradilišni deponij. Obračun po m'.</t>
  </si>
  <si>
    <t>Izvedba zaštitno dekorativne silikatne žbuke valjane teksture (zrno do 2 mm), kao završnog sloja ETICS-a, u svemu prema uputama proizvođača:
- nakon sušenja (od 10-14 dana, ovisno o vremenskim uvjetima), suha i čista podloga premazuje se ravnomjerno i temeljito predpremazom koji ujednačava i smanjuje vodupojnost podloge, te dodatkom kvarcnog pijeska, poboljšava prionjivost
- nakon minimalno 24 sata sušenja, nanosi se vodoodbojna i paropropusna silikatna završna dekorativna žbuka, visokootporna na vremenske utjecaje, u granulaciji 2mm. Žbuka u tonu dopuštenom za ETICS; stupanj refleksije &gt;30 %, svijetli tonovi.
U cijenu uključena impregnacija i priprema podloge prema uputama proizvođača.
Kako bi se osigurala dugotrajnost i kvaliteta ETICS-a ponuditelj je dužan dostaviti Izjavu proizvođača završnog sloja, potpisanu i ovjerenu od osobe ovlaštene za zastupanje, da je navedeni u W3 razredu niske vodoupojnosti, prema normi HRN EN 1062-3:2008 (ili jednakovrijedna).
Kako bi se osigurala dugotrajnost i kvaliteta ETICS-a i onemogućila pojava algi i plijesni na pročelju, izvođač je dužan dostaviti Izjavu proizvođača završnog sloja, potpisanu i ovjerenu od osobe ovlaštene za zastupanje, o prisutnosti fungicidne i algicidne zaštite u završnom sloju. Uz navedenu Izjavu proizvođača izvođač je dužan dostaviti i Sigurnosno-tehnički list završnog sloja ovjeren od Hrvatskog zavoda za toksikologiju. Kroz garanciju na ETICS fasadni sustav, proizvođač završnog sloja preuzima odgovornost da u vremenskom trajanju od 5 godina neće doći do pojave algi i plijesni na fasadi.</t>
  </si>
  <si>
    <t>Izrada, dobava i montaža stijene u dnevnom boravku. Stijena se sastoji od jednog polja s otklopnim krilom i dva polja s zaokretno-otklopnim vratima. Stijena se ugrađuje u zid od blokova od laganog betona obloženih silikatnom (fasadnom) opekom ukupne debljine d=36 cm, u građevinski otvor 2,80x2,56 m. Donji rub stijene je na visini 90 cm (0 cm) od gotovog poda. Okvir stijene je izveden od PVC 5 komornih profila, s izvedbom krila s 6 komornim sustavom, s neprekinutim uvučenim EPDM brtvama. Obavezna ugradnja prema RAL smjernicama. U cijenu uračunata izrada kompletne stijene, sav rad i potreban materijal, sav potreban okov za otvaranje i zatvaranje krila, svi potrebni profili i brtve. Ostakljenje stijene je dvostruko, prozirnim IZO staklom u Low-E izvedbi punjeno plinom argonom s maksimalnim koeficijentom prolaska topline U=1,1 W/m²K (za staklo) i U=1,40 W/m²K (za komplet). Sa svim pripremnim i pomoćnim radovima i gradilišnim transportima. Stijena u bijeloj boji. U cijenu uključiti i plastične rolete (stijenka kutije za rolete s maksimalnim koeficijentom prolaska topline U=0,6 W/m²K). Sve mjere provjeriti u naravi.
Stan 4 (Raguž) - 1 kom.
Stan 6 (Kljaković Horvat) - 1 kom.
Stan 9 (Žužul) -  1 kom.
Stan 10 (Barilar) -  1 kom. + komarnik na prozoru
Stan 15 (Kralj) -  1 kom.
Stan 20 (Čulić) -  1 kom.</t>
  </si>
  <si>
    <t>Izrada, dobava i montaža prozora u sobi. Prozor se sastoji od jednog polja s zaokretno-otklopnim krilom. Prozor se ugrađuje u zid od blokova od laganog betona obloženih silikatnom (fasadnom) opekom ukupne debljine d=36 cm, u građevinski otvor 1,20x1,50 m. Donji rub prozora je na visini 105 cm od gotovog poda. Okvir prozora je izveden od PVC 5 komornih profila, s izvedbom krila s 6 komornim sustavom, s neprekinutim uvučenim EPDM brtvama. Obavezna ugradnja prema RAL smjernicama. U cijenu uračunata izrada kompletnog prozora, sav rad i potreban materijal, sav potreban okov za otvaranje i zatvaranje krila, svi potrebni profili i brtve. Ostakljenje prozora je dvostruko, prozirnim IZO staklom u Low-E izvedbi punjeno plinom argonom s maksimalnim koeficijentom prolaska topline U=1,1 W/m²K (za staklo) i U=1,40 W/m²K (za komplet). Sa svim pripremnim i pomoćnim radovima i gradilišnim transportima. Prozor u bijeloj boji. U cijenu uključiti i aluminijske rolete (stijenka kutije za rolete s maksimalnim koeficijentom prolaska topline U=0,6 W/m²K). Sve mjere provjeriti u naravi.
Stan 2 (Pandža) - 1 kom.
Stan 4 (Raguž) - 1 kom.
Stan 9 (Žužul) - 1 kom.
Stan 15 (Kralj) -  1 kom.
Stan 20 (Čulić) - 1 kom.</t>
  </si>
  <si>
    <r>
      <t>Obračun
Obračun radova vrši se prema Prosječnim normama građevinarstva, a jedinica mjere je 1 m</t>
    </r>
    <r>
      <rPr>
        <vertAlign val="superscript"/>
        <sz val="8"/>
        <color theme="1" tint="0.249977111117893"/>
        <rFont val="Open Sans"/>
        <family val="2"/>
      </rPr>
      <t>2</t>
    </r>
    <r>
      <rPr>
        <sz val="8"/>
        <color theme="1" tint="0.249977111117893"/>
        <rFont val="Open Sans"/>
        <family val="2"/>
      </rPr>
      <t>.
Jedinična cijena sadrži:
- sav pribor, materijal, alat, mehanizaciju i uskladištenje
- troškove radne snage
- sve horizontalne i vertikalne transporte do mjesta ugradnje
- potrebnu skelu (fasadna skela)
- čišćenje okoliša i prostorija a nakon završetka radova
- svu štetu i troškove popravaka kao posljedica nepažnje u toku izvedbe
- troškove zaštite na radu
- troškove atesta.</t>
    </r>
  </si>
  <si>
    <r>
      <t>Obračun
Obračun se vrši po m</t>
    </r>
    <r>
      <rPr>
        <vertAlign val="superscript"/>
        <sz val="8"/>
        <color theme="1" tint="0.249977111117893"/>
        <rFont val="Open Sans"/>
        <family val="2"/>
      </rPr>
      <t>2</t>
    </r>
    <r>
      <rPr>
        <sz val="8"/>
        <color theme="1" tint="0.249977111117893"/>
        <rFont val="Open Sans"/>
        <family val="2"/>
      </rPr>
      <t xml:space="preserve"> gotove površine. U cijenu svake stavke uključeno je:
- sav materijal, alat i mehanizacija
- troškovi radne snage za kompletan rad propisan troškovnikom
- troškovi horizontalnog i vertikalnog prijenosa, te potrebna radna skela
- troškovi deponiranja materijala i alata te čišćenje po završetku rada
- troškovi popravka nastalih zbog nepažljive izved ili prićinjena štete drugim izvo¬đačima
- troškovi zaštite na radu
- troškovi atestiranja.
TOPLINSKA I ZVUČNA IZOLACIJA
Općenito
Sva predložena rješenja moraju biti u skladu s postojećim propisima i stndardima:
- Pravilnik o tehničkim normativima za projektiranje i izvođenje završnih radova u građevinarstvu (Sl. list 21/90)
- Pravilnik o tehničkim mjerama i uvjetima za završne radove u zgradarstvu (Sl. list 49/70)
- Tehnički propis o racionalnoj uporabi energije i toplinskoj zaštiti u zgradama (NN 128/15)
- Toplinska tehnika u građevinarstvu, Tehnički uvjeti za projektiranje i građenje zgrada HRN U.J5.600 (ili jednakovrijedna)
- Akustika u građevinarstvu, Tehnički uvjeti za projektiranje i građenje zgrada HRN U.J6.151 (ili jednakovrijedna).
Materijal
Sav materijal mora odgovarati standardima koji se odnosi na proizvode koji se ugrađuju i mora biti atestiran. Atesti moraju biti na gradilištu, te na zahtjev nadzorne službe i predočeni. Uskladištenje materijala na gradilištu mora biti stručno kako bi se isključila bilo kakva mogućnost propadanja.</t>
    </r>
  </si>
  <si>
    <r>
      <t>- Dodatno mehaničko pričvršćenje pričvrsnicama:
Dodatno mehaničko pričvršćenje ETICS-a neophodno je kod velikih opterećenja vjetrom, kod nenosivih ili podloga s problematičnom prionjivošću, debeloslojnih sustava, sustava s oblogom i sl.
Tip i broj pričvrsnica ovise o opterećenju vjetrom koje se određuje se u skladu s hrvatskom normom HRN EN 1991-1-4:2012 Eurokod 1: Djelovanja na konstrukcije – Dio 1-4: Opća djelovanja Djelovanja vjetra (EN 1991-1-4:2005+AC:2010+A1:2010) (ili jednakovrijedna) i HRN EN 1991-1-4:2012/NA:2012  (ili jednakovrijedna), te nosivosti pričvrsnice na predmetnoj podlozi. Opterećenje vjetrom ovisi o geografskom položaju, tj. o nazivnoj brzini vjetra, visini građevine, kategoriji terena i nadmorskoj visini. Minimalni broj pričvrsnica je 6 kom/m2, a maksimalni 12 kom/m</t>
    </r>
    <r>
      <rPr>
        <vertAlign val="superscript"/>
        <sz val="8"/>
        <color theme="1" tint="0.249977111117893"/>
        <rFont val="Open Sans"/>
        <family val="2"/>
      </rPr>
      <t>2</t>
    </r>
    <r>
      <rPr>
        <sz val="8"/>
        <color theme="1" tint="0.249977111117893"/>
        <rFont val="Open Sans"/>
        <family val="2"/>
      </rPr>
      <t>.
Širina rubne zone, na kojem je opterećenje vjetrom veće ovisi o visini i tlocrtnoj dispoziciji objekta.
Pričvrsnica mora posjedovati europsku tehničku ocjenu (ETA) u skladu europskom smjernicom ETAG 014.
Duljinu pričvrsnica je potrebno odrediti tako da se osigura dubina sidrenja u osnovnu podlogu (opeka, beton, blok opeka, lagani ili porobeton), deklarirana od proizvođača.
U slučajevima kad nije moguće definirati nosivost pričvrsnice na predmetnoj podlozi (npr. prirodni kamen i sl.) ili je upitna nosivost podloge (npr. stara sipka puna opeka i sl.) potrebno je provesti ispitivanje nosivosti pričvrsnice na podlozi (tzv. "pull-off" test).
- Profili, utori, predgotovljeni ukrasni elementi:
Smiju se koristiti samo predgotovljeni elementi i profili koje preporuča proizvođač sustava.
Utori se izvode tako da su u kontinuitetu prekrivenu armaturnim slojem i završno-dekorativnom žbukom.
- Obrada prozorskih klupčica:
Dijelove sustava i spojeve sustava s prozorom i prozorskom klupčicom potrebno je isplanirati i izvesti tako da se onemogući prodiranje oborina u ETICS sustav, podlogu ili prozor.
Kod naknadne ugradnje prozorske klupčice potrebno je gornju stranu ETICS sustava zaštititi od vremenskih utjecaja armaturnim slojem, koji se dodatno izolira odgovarajućom polimer-cementnom hidroizolacjskom prema uputi proizvođača. Hidroizolacijsku masu podići i na bočne vertikalne strane u visini d≥6 cm. Podlogu za montiranje prozorske klupčice izvesti u padu ≥5° s horizontalnim prepustom d≥3 cm.
Prozorske klupčice lijepiti odgovarajućim ljepilom u trakama u smjeru pada klupčice, a spojeve klupčice s ETICS sustavom zabrtviti odgovarajućim UV-stabilnim brtvenim trakama ili kitovima, koje mogu podnijeti dilatacijske pomake.</t>
    </r>
  </si>
  <si>
    <r>
      <t>Materijal
Upotrebljeni materijal mora odgovarati standardima ili imati odgovarajuće ateste. Ukoliko nije drugačije određeno radovi se izvode iz pocinčanog lima debljine 0,55 mm, cinčanog lima debljine 0,65 mm, bakrenog lima debljine 0,75 mm ili olovnog lima debljine 0,85 mm.
Sav materijal koji se upotrebljava mora odgovarati standardima:
- cinčani lim HRN G.E4.020 (ili jednakovrijedna)
- pocinčani lim HRN C.E4.020 (ili jednakovrijedna)
- čelični lim HRN C.B4.011-017 (ili jednakovrijedna), HRN C.B4.054 (ili jednakovrijedna)
- bakreni lim HRN C.D4.500 (ili jednakovrijedna), HRN C.D4.020 (ili jednakovrijedna), HRN C.B4.020 (ili jednakovrijedna)
- olovni lim HRN C.B4.040 (ili jednakovrijedna)
- aluminijski lim HRN C.C4.020 (ili jednakovrijedna), HRN C.C4.025 (ili jednakovrijedna), HRN C.C4.050-051 (ili jednakovrijedna), HRN C.C4.060-062 (ili jednakovrijedna), HRN C.C4.120 (ili jednakovrijedna).
Mekani limovi spajaju se utorenjem ili lemljenjem, a srednje tvrdi i tvrdi utorenjem ili zakivanjem i lemljenjem. Pričvršćenje limova vrši se mehaničkim alatima, vijcima, plastičnim čepovima i nosačima (trake). Limarija mora od površine betona ili žbuke biti odvojena bitumenskom ljepenkom ili aluminijskom folijom.
 Obračun
Obračun izvršenih radova vrši se u cijelosti prema Prosječnim normama u građevinarstvu, a kao jedinica mjere uzima se 1 m</t>
    </r>
    <r>
      <rPr>
        <vertAlign val="superscript"/>
        <sz val="8"/>
        <color theme="1" tint="0.249977111117893"/>
        <rFont val="Open Sans"/>
        <family val="2"/>
      </rPr>
      <t>2</t>
    </r>
    <r>
      <rPr>
        <sz val="8"/>
        <color theme="1" tint="0.249977111117893"/>
        <rFont val="Open Sans"/>
        <family val="2"/>
      </rPr>
      <t>, 1 m ili komad. Jedinična cijena treba sadržavati:
- sav materijal, alat, mehanizaciju i uskladištenje
- troškove radne snage za kompletan rad opisan u troškovniku
- sve horizontalne i vertikakne transporte do mjesta ugradbe
- svu potrebnu radnu skelu iz koje se izuzima fasadna skela
- premazivanja asfalt lakom, podlaganje krovne ljepenke
- sav sitni i spojni materijal i matrijal za učvršćenje (kuke, plosna željeza, žica za učvršćenje, vijci, zakovice i sl.)
- čišćenje okoliša nakon završetka radova- svu štetu kao i troškove popravka kao posljedice napažnje u toku izvedbe, troškove zaštite na radu i troškovi atesta.</t>
    </r>
  </si>
  <si>
    <r>
      <t>Doprema, postava, skidanje i otprema cijevne fasadne skele od bešavnih cijevi, na već postavljenu tunelsku skelu. Skelu izvesti prema postojećim HTZ propisima i u svemu kako je opisano u općim uvjetima.
U jediničnu cijenu uključiti i zaštitni zastor od jutenih ili plastičnih traka, koje se postavljaju s vanjske strane skele po cijeloj površini. Skelu je potrebno osigurati od prevrtanja sidrenjem u objekat, a od udara groma uzemljenjem. Potrebno je izvesti pomoćne željezne ili drvene ljestve - penjalice u svrhu osiguranja vertikalne komunikacije po skeli. Prije izvedbe skele izvođač je dužan izraditi projekt skele, što je u cijeni stavke. U cijenu stavke uračunati i osiguranje i zaštitu na rubnim dijelovima skele i izvedbu tunelske skele za osiguranje ulaza u zgradu. Obračun se vrši po m</t>
    </r>
    <r>
      <rPr>
        <vertAlign val="superscript"/>
        <sz val="8"/>
        <color theme="1" tint="0.249977111117893"/>
        <rFont val="Open Sans"/>
        <family val="2"/>
      </rPr>
      <t>2</t>
    </r>
    <r>
      <rPr>
        <sz val="8"/>
        <color theme="1" tint="0.249977111117893"/>
        <rFont val="Open Sans"/>
        <family val="2"/>
      </rPr>
      <t xml:space="preserve"> vertikalne projekcije površine skele.</t>
    </r>
  </si>
  <si>
    <r>
      <t>m</t>
    </r>
    <r>
      <rPr>
        <vertAlign val="superscript"/>
        <sz val="8"/>
        <color theme="1" tint="0.249977111117893"/>
        <rFont val="Open Sans"/>
        <family val="2"/>
      </rPr>
      <t>2</t>
    </r>
  </si>
  <si>
    <r>
      <t>Dobava i postava PVC folije za zaštitu otvora na pročelju. Folija se pričvršćuje na doprozornike pomoću drvenih letvica, koje su u cijeni stavke. Obračun po m</t>
    </r>
    <r>
      <rPr>
        <vertAlign val="superscript"/>
        <sz val="8"/>
        <color theme="1" tint="0.249977111117893"/>
        <rFont val="Open Sans"/>
        <family val="2"/>
      </rPr>
      <t>2</t>
    </r>
    <r>
      <rPr>
        <sz val="8"/>
        <color theme="1" tint="0.249977111117893"/>
        <rFont val="Open Sans"/>
        <family val="2"/>
      </rPr>
      <t>.</t>
    </r>
  </si>
  <si>
    <r>
      <t>Dobava i postava PVC folije za zaštitu prostora i namještaja u poslovnim prostorima gdje se toplinski izoliraju međukatne konstrukcije K1, s unutarnje strane. U cijenu uračunati sav potreban rad, alat i pomoćni materijal. Obračun po m</t>
    </r>
    <r>
      <rPr>
        <vertAlign val="superscript"/>
        <sz val="8"/>
        <color theme="1" tint="0.249977111117893"/>
        <rFont val="Open Sans"/>
        <family val="2"/>
      </rPr>
      <t>2</t>
    </r>
    <r>
      <rPr>
        <sz val="8"/>
        <color theme="1" tint="0.249977111117893"/>
        <rFont val="Open Sans"/>
        <family val="2"/>
      </rPr>
      <t>.</t>
    </r>
  </si>
  <si>
    <r>
      <t>Demontaža, skraćivanje na novu dimenziju, priprema za ličenje i ponovno postavljanje čelične rešetke na prozoru poslovnog prostra u prizemlju (cafe bar M). U cijenu uračunati sidrenje, obradu reza, sav potreban rad, alat i pomoćni materijal. Obračun po m</t>
    </r>
    <r>
      <rPr>
        <vertAlign val="superscript"/>
        <sz val="8"/>
        <color theme="1" tint="0.249977111117893"/>
        <rFont val="Open Sans"/>
        <family val="2"/>
      </rPr>
      <t>2</t>
    </r>
    <r>
      <rPr>
        <sz val="8"/>
        <color theme="1" tint="0.249977111117893"/>
        <rFont val="Open Sans"/>
        <family val="2"/>
      </rPr>
      <t>.</t>
    </r>
  </si>
  <si>
    <r>
      <t>Ručni utovar demontiranih klupčica, žlijebova i oluka. U cijenu obuhvatiti utovar u prijevozno sredstvo, prijevoz na udaljenost do 20 km i istovar. Obračun po kg (4,25 kg/m</t>
    </r>
    <r>
      <rPr>
        <vertAlign val="superscript"/>
        <sz val="8"/>
        <color theme="1" tint="0.249977111117893"/>
        <rFont val="Open Sans"/>
        <family val="2"/>
      </rPr>
      <t>2</t>
    </r>
    <r>
      <rPr>
        <sz val="8"/>
        <color theme="1" tint="0.249977111117893"/>
        <rFont val="Open Sans"/>
        <family val="2"/>
      </rPr>
      <t xml:space="preserve"> lima). Plaćanje svih pristojbi uključiti u jediničnu cijenu. </t>
    </r>
  </si>
  <si>
    <r>
      <t>Ručni utovar građevinske šute, materijala od rušenja na pročelju i prijevoz na udaljenost do 20 km, istovar  izvrtanjem i planiranjem na gradskoj planirki. Obračun po m</t>
    </r>
    <r>
      <rPr>
        <vertAlign val="superscript"/>
        <sz val="8"/>
        <color theme="1" tint="0.249977111117893"/>
        <rFont val="Open Sans"/>
        <family val="2"/>
      </rPr>
      <t>3</t>
    </r>
    <r>
      <rPr>
        <sz val="8"/>
        <color theme="1" tint="0.249977111117893"/>
        <rFont val="Open Sans"/>
        <family val="2"/>
      </rPr>
      <t>. Plaćanje svih pristojbi uključiti u jediničnu cijenu. Azbestni otpad propisno zbrinuti putem ovlaštenih komunalnih društava.</t>
    </r>
  </si>
  <si>
    <r>
      <t>m</t>
    </r>
    <r>
      <rPr>
        <vertAlign val="superscript"/>
        <sz val="8"/>
        <color theme="1" tint="0.249977111117893"/>
        <rFont val="Open Sans"/>
        <family val="2"/>
      </rPr>
      <t>3</t>
    </r>
  </si>
  <si>
    <r>
      <t>Nabacivanje izravnavajućeg sloja univerzalnom grubom, mineralnom, paropropusnom žbukom s minimalnim udjelom cementa s debljinom nanosa 3-30 mm u jednom sloju, na većim uleknućima površine zidova kako bi se doveli u okomitost. Izravnanje zidova izvesti na mjestima ustanovljenim mjerenjem okomitosti zidova, a uz suglasnost nadzornog inženjera. Obračun po m</t>
    </r>
    <r>
      <rPr>
        <vertAlign val="superscript"/>
        <sz val="8"/>
        <color theme="1" tint="0.249977111117893"/>
        <rFont val="Open Sans"/>
        <family val="2"/>
      </rPr>
      <t>2</t>
    </r>
    <r>
      <rPr>
        <sz val="8"/>
        <color theme="1" tint="0.249977111117893"/>
        <rFont val="Open Sans"/>
        <family val="2"/>
      </rPr>
      <t>.</t>
    </r>
  </si>
  <si>
    <r>
      <t>Na površinama gdje je završni sloj postojećeg zida fasadna opeka izvesti "pull off" test s mrežicom za ljepilo. Ukoliko "pull off" test ne zadovoljava prije ugradnje toplinsko-izolacijskog sustava potrebno je po cijeloj površini nanijeti cementni špric radi osiguranja prihvata polimer cementog ljepila za lijepljenje toplinsko-izolacijskih ploča na opeku. Cementni špric nakon ugradnje sušiti 2-3 dana. Obračun po m</t>
    </r>
    <r>
      <rPr>
        <vertAlign val="superscript"/>
        <sz val="8"/>
        <color theme="1" tint="0.249977111117893"/>
        <rFont val="Open Sans"/>
        <family val="2"/>
      </rPr>
      <t>2</t>
    </r>
    <r>
      <rPr>
        <sz val="8"/>
        <color theme="1" tint="0.249977111117893"/>
        <rFont val="Open Sans"/>
        <family val="2"/>
      </rPr>
      <t>.</t>
    </r>
  </si>
  <si>
    <r>
      <t>Otprašivanje površine kompletnog pročelja i pranje vodenim mlazom pod pritiskom. Stavka se obračunava po izvedenim situacijama upisom količina u građevinskoj knjizi. Obračun po m</t>
    </r>
    <r>
      <rPr>
        <vertAlign val="superscript"/>
        <sz val="8"/>
        <color theme="1" tint="0.249977111117893"/>
        <rFont val="Open Sans"/>
        <family val="2"/>
      </rPr>
      <t>2</t>
    </r>
    <r>
      <rPr>
        <sz val="8"/>
        <color theme="1" tint="0.249977111117893"/>
        <rFont val="Open Sans"/>
        <family val="2"/>
      </rPr>
      <t>.</t>
    </r>
  </si>
  <si>
    <r>
      <t>Zidarska obrada dijelova pročelja koji se ne izoliraju (čelo poda lođe i betonski zid koji nosi lođe).
Stavka obuhvaća nanošenje sloja (zupčastim gleterom) mineralnog morta za ljepljenje i armiranje na bazi cementa debljine d=5 mm, u ovaj sloj ljepila utiskuje se mrežica od staklenih vlakana, otporna na alkalije, površinske težine minimalno 160 gr/m</t>
    </r>
    <r>
      <rPr>
        <vertAlign val="superscript"/>
        <sz val="8"/>
        <color theme="1" tint="0.249977111117893"/>
        <rFont val="Open Sans"/>
        <family val="2"/>
      </rPr>
      <t>2</t>
    </r>
    <r>
      <rPr>
        <sz val="8"/>
        <color theme="1" tint="0.249977111117893"/>
        <rFont val="Open Sans"/>
        <family val="2"/>
      </rPr>
      <t>, sa preklopima od minimalno 10 cm, ukupna debljina armirajućeg sloja ne smije biti manja od 5 mm, a mrežica mora biti smještena u gornjoj trećini sloja.
Stavka uključuje postavljanje svih potrebnih elemenata, rubnih profila za pročelje, PVC kutnika (s mrežicom), ojačanja na sve rubove, otvore, uglove i plastičnih okapnica na vijenac ravnog krova. Obračun po m' čela poda lođa i m</t>
    </r>
    <r>
      <rPr>
        <vertAlign val="superscript"/>
        <sz val="8"/>
        <color theme="1" tint="0.249977111117893"/>
        <rFont val="Open Sans"/>
        <family val="2"/>
      </rPr>
      <t>2</t>
    </r>
    <r>
      <rPr>
        <sz val="8"/>
        <color theme="1" tint="0.249977111117893"/>
        <rFont val="Open Sans"/>
        <family val="2"/>
      </rPr>
      <t xml:space="preserve"> betonskog zida.</t>
    </r>
  </si>
  <si>
    <r>
      <t>Stavka uključuje obradu špaleta mineralnom kamenom vunom d=5 cm ili d=2 cm i hidroizolaciju utora za prozorsku klupčicu hidroizolacijom na bazi cementa.
Obračun po m</t>
    </r>
    <r>
      <rPr>
        <vertAlign val="superscript"/>
        <sz val="8"/>
        <color theme="1" tint="0.249977111117893"/>
        <rFont val="Open Sans"/>
        <family val="2"/>
      </rPr>
      <t>2</t>
    </r>
    <r>
      <rPr>
        <sz val="8"/>
        <color theme="1" tint="0.249977111117893"/>
        <rFont val="Open Sans"/>
        <family val="2"/>
      </rPr>
      <t xml:space="preserve"> po normi za žbukanje:
- otvori do 3 m</t>
    </r>
    <r>
      <rPr>
        <vertAlign val="superscript"/>
        <sz val="8"/>
        <color theme="1" tint="0.249977111117893"/>
        <rFont val="Open Sans"/>
        <family val="2"/>
      </rPr>
      <t>2</t>
    </r>
    <r>
      <rPr>
        <sz val="8"/>
        <color theme="1" tint="0.249977111117893"/>
        <rFont val="Open Sans"/>
        <family val="2"/>
      </rPr>
      <t xml:space="preserve"> se ne oduzimaju, špalete se ne obračunavaju 
- kod otvora od 3 m</t>
    </r>
    <r>
      <rPr>
        <vertAlign val="superscript"/>
        <sz val="8"/>
        <color theme="1" tint="0.249977111117893"/>
        <rFont val="Open Sans"/>
        <family val="2"/>
      </rPr>
      <t>2</t>
    </r>
    <r>
      <rPr>
        <sz val="8"/>
        <color theme="1" tint="0.249977111117893"/>
        <rFont val="Open Sans"/>
        <family val="2"/>
      </rPr>
      <t xml:space="preserve"> do 5 m</t>
    </r>
    <r>
      <rPr>
        <vertAlign val="superscript"/>
        <sz val="8"/>
        <color theme="1" tint="0.249977111117893"/>
        <rFont val="Open Sans"/>
        <family val="2"/>
      </rPr>
      <t>2</t>
    </r>
    <r>
      <rPr>
        <sz val="8"/>
        <color theme="1" tint="0.249977111117893"/>
        <rFont val="Open Sans"/>
        <family val="2"/>
      </rPr>
      <t>, oduzima se površina preko 3 m</t>
    </r>
    <r>
      <rPr>
        <vertAlign val="superscript"/>
        <sz val="8"/>
        <color theme="1" tint="0.249977111117893"/>
        <rFont val="Open Sans"/>
        <family val="2"/>
      </rPr>
      <t>2</t>
    </r>
    <r>
      <rPr>
        <sz val="8"/>
        <color theme="1" tint="0.249977111117893"/>
        <rFont val="Open Sans"/>
        <family val="2"/>
      </rPr>
      <t>, špalete se ne obračunavaju
- kod otvora preko 5 m</t>
    </r>
    <r>
      <rPr>
        <vertAlign val="superscript"/>
        <sz val="8"/>
        <color theme="1" tint="0.249977111117893"/>
        <rFont val="Open Sans"/>
        <family val="2"/>
      </rPr>
      <t>2</t>
    </r>
    <r>
      <rPr>
        <sz val="8"/>
        <color theme="1" tint="0.249977111117893"/>
        <rFont val="Open Sans"/>
        <family val="2"/>
      </rPr>
      <t>, oduzima se površina preko 3 m</t>
    </r>
    <r>
      <rPr>
        <vertAlign val="superscript"/>
        <sz val="8"/>
        <color theme="1" tint="0.249977111117893"/>
        <rFont val="Open Sans"/>
        <family val="2"/>
      </rPr>
      <t>2</t>
    </r>
    <r>
      <rPr>
        <sz val="8"/>
        <color theme="1" tint="0.249977111117893"/>
        <rFont val="Open Sans"/>
        <family val="2"/>
      </rPr>
      <t xml:space="preserve">, špalete se obračunavaju. </t>
    </r>
  </si>
  <si>
    <r>
      <t>- zupčastim gleterom nanosi se sloj mineralnog morta za ljepljenje i armiranje na bazi cementa debljine d=5 mm, u ovaj sloj ljepila utiskuje se mrežica od staklenih vlakana, otporna na alkalije, površinske težine minimalno 160 gr/m</t>
    </r>
    <r>
      <rPr>
        <vertAlign val="superscript"/>
        <sz val="8"/>
        <color theme="1" tint="0.249977111117893"/>
        <rFont val="Open Sans"/>
        <family val="2"/>
      </rPr>
      <t>2</t>
    </r>
    <r>
      <rPr>
        <sz val="8"/>
        <color theme="1" tint="0.249977111117893"/>
        <rFont val="Open Sans"/>
        <family val="2"/>
      </rPr>
      <t>, sa preklopima od minimalno 10 cm, ukupna debljina armirajućeg sloja ne smije biti manja od 5 mm, a mrežica mora biti smještena u gornjoj trećini sloja.
Sistem se izvodi na zidovima od betona i od fasadne opeke.
Stavka uključuje postavljanje svih potrebnih elemenata, rubnih profila za pročelje, PVC kutnika (s mrežicom), ojačanja na sve rubove, otvore, uglove i plastičnih okapnica.
Na spojevima ETICS-a sa stolarijom, ovisno o dimenzijama i poziciji otvora, te debljini izolacije, ugraditi priključne profile za kvalitetan i trajan spoj ETICS-a sa stolarijom. Na spojevima ETICS-a sa prozorskim klupčicama, ugraditi izolacijsku traku za fuge (3-7 mm).
U svemu se pridržavati uputa i specifikacija proizvođača (HUPFAS, Smjernice za izradu sustava za vanjsku toplinsku izolaciju - ETICS), pravila struke i standarda kvalitete.</t>
    </r>
  </si>
  <si>
    <r>
      <t>Stavka uključuje obradu špaleta i obradu donje prozorske špalete ekstrudiranim polistirenom (XPS) d=5 cm ili d=2 cm i hidroizolaciju utora za prozorsku klupčicu hidroizolacijom na bazi cementa.
Visina polaganja uz teren iznosi 50 cm.
Visina polaganja uz pod lođa iznosi 25 cm.
Obračun po m</t>
    </r>
    <r>
      <rPr>
        <vertAlign val="superscript"/>
        <sz val="8"/>
        <color theme="1" tint="0.249977111117893"/>
        <rFont val="Open Sans"/>
        <family val="2"/>
      </rPr>
      <t>2</t>
    </r>
    <r>
      <rPr>
        <sz val="8"/>
        <color theme="1" tint="0.249977111117893"/>
        <rFont val="Open Sans"/>
        <family val="2"/>
      </rPr>
      <t xml:space="preserve"> po normi za žbukanje:
- otvori do 3 m</t>
    </r>
    <r>
      <rPr>
        <vertAlign val="superscript"/>
        <sz val="8"/>
        <color theme="1" tint="0.249977111117893"/>
        <rFont val="Open Sans"/>
        <family val="2"/>
      </rPr>
      <t>2</t>
    </r>
    <r>
      <rPr>
        <sz val="8"/>
        <color theme="1" tint="0.249977111117893"/>
        <rFont val="Open Sans"/>
        <family val="2"/>
      </rPr>
      <t xml:space="preserve"> se ne oduzimaju, špalete se ne obračunavaju 
- kod otvora od 3 m</t>
    </r>
    <r>
      <rPr>
        <vertAlign val="superscript"/>
        <sz val="8"/>
        <color theme="1" tint="0.249977111117893"/>
        <rFont val="Open Sans"/>
        <family val="2"/>
      </rPr>
      <t>2</t>
    </r>
    <r>
      <rPr>
        <sz val="8"/>
        <color theme="1" tint="0.249977111117893"/>
        <rFont val="Open Sans"/>
        <family val="2"/>
      </rPr>
      <t xml:space="preserve"> do 5 m</t>
    </r>
    <r>
      <rPr>
        <vertAlign val="superscript"/>
        <sz val="8"/>
        <color theme="1" tint="0.249977111117893"/>
        <rFont val="Open Sans"/>
        <family val="2"/>
      </rPr>
      <t>2</t>
    </r>
    <r>
      <rPr>
        <sz val="8"/>
        <color theme="1" tint="0.249977111117893"/>
        <rFont val="Open Sans"/>
        <family val="2"/>
      </rPr>
      <t>, oduzima se površina preko 3 m</t>
    </r>
    <r>
      <rPr>
        <vertAlign val="superscript"/>
        <sz val="8"/>
        <color theme="1" tint="0.249977111117893"/>
        <rFont val="Open Sans"/>
        <family val="2"/>
      </rPr>
      <t>2</t>
    </r>
    <r>
      <rPr>
        <sz val="8"/>
        <color theme="1" tint="0.249977111117893"/>
        <rFont val="Open Sans"/>
        <family val="2"/>
      </rPr>
      <t>, špalete se ne obračunavaju
- kod otvora preko 5 m</t>
    </r>
    <r>
      <rPr>
        <vertAlign val="superscript"/>
        <sz val="8"/>
        <color theme="1" tint="0.249977111117893"/>
        <rFont val="Open Sans"/>
        <family val="2"/>
      </rPr>
      <t>2</t>
    </r>
    <r>
      <rPr>
        <sz val="8"/>
        <color theme="1" tint="0.249977111117893"/>
        <rFont val="Open Sans"/>
        <family val="2"/>
      </rPr>
      <t>, oduzima se površina preko 3 m</t>
    </r>
    <r>
      <rPr>
        <vertAlign val="superscript"/>
        <sz val="8"/>
        <color theme="1" tint="0.249977111117893"/>
        <rFont val="Open Sans"/>
        <family val="2"/>
      </rPr>
      <t>2</t>
    </r>
    <r>
      <rPr>
        <sz val="8"/>
        <color theme="1" tint="0.249977111117893"/>
        <rFont val="Open Sans"/>
        <family val="2"/>
      </rPr>
      <t xml:space="preserve">, špalete se obračunavaju. </t>
    </r>
  </si>
  <si>
    <r>
      <t>Dobava, doprema i postavljanje toplinske izolacije od mineralne staklene vune debljine d=16 cm međukatnih konstrukcija K1, sljedećih karakteristika:
- deklarirana toplinska provodljivost λ=0,035 W/mK
- reakcije na požar A1 prema HRN EN 13501-1 (ili jednakovrijedna)
- otpor difuziji vodene pare μ= 1 prema HRN EN 12086 (ili jednakovrijedna).
Toplinska izolacija se postavlja s unutarnje strane.
U stavku uračunati PE foliju s uloškom aluminija (parnu branu) i gipskartonsku ploču debljine d=1,25 cm.
Faze izrade:
- postavljanje mineralne staklene vune debljine d=16 cm
- postavljanje PE folije kao parne brane i parorasteretnog sloja
- postavljanje gipskartonske ploče debljine d=1,25 cm.
Obračun po m</t>
    </r>
    <r>
      <rPr>
        <vertAlign val="superscript"/>
        <sz val="8"/>
        <color theme="1" tint="0.249977111117893"/>
        <rFont val="Open Sans"/>
        <family val="2"/>
      </rPr>
      <t>2</t>
    </r>
    <r>
      <rPr>
        <sz val="8"/>
        <color theme="1" tint="0.249977111117893"/>
        <rFont val="Open Sans"/>
        <family val="2"/>
      </rPr>
      <t>.</t>
    </r>
  </si>
  <si>
    <r>
      <t>- zupčastim gleterom nanosi se sloj mineralnog morta za ljepljenje i armiranje na bazi cementa debljine d=5 mm, u ovaj sloj ljepila utiskuje se mrežica od staklenih vlakana, otporna na alkalije, površinske težine minimalno 160 g/m</t>
    </r>
    <r>
      <rPr>
        <vertAlign val="superscript"/>
        <sz val="8"/>
        <color theme="1" tint="0.249977111117893"/>
        <rFont val="Open Sans"/>
        <family val="2"/>
      </rPr>
      <t>2</t>
    </r>
    <r>
      <rPr>
        <sz val="8"/>
        <color theme="1" tint="0.249977111117893"/>
        <rFont val="Open Sans"/>
        <family val="2"/>
      </rPr>
      <t>, sa preklopima od minimalno 10 cm, ukupna debljina armirajućeg sloja ne smije biti manja od 5 mm, a mrežica mora biti smještena u gornjoj trećini sloja.
Sistem se izvodi na zidovima od betona i fasadne opeke.
Stavka uključuje postavljanje svih potrebnih elemenata, rubnih profila za pročelje, PVC kutnika (s mrežicom), ojačanja na sve rubove, otvore, uglove i plastičnih okapnica na lođama (cca 200 m').
Na spojevima ETICS-a sa stolarijom, ovisno o dimenzijama i poziciji otvora, te debljini izolacije, ugraditi priključne profile za kvalitetan i trajan spoj ETICS-a sa stolarijom. Na spojevima ETICS-a sa prozorskim  klupčicama, ugraditi izolacijsku traku za fuge (3-7 mm).
U svemu se pridržavati uputa i specifikacija proizvođača (HUPFAS, Smjernice za izradu sustava za vanjsku toplinsku izolaciju - ETICS), pravila struke i standarda kvalitete.</t>
    </r>
  </si>
  <si>
    <r>
      <t>Ojačanje nosivosti postojećeg vanjskog zida koji se sastoji od nosivog dijela zida (AB d=16 cm ili blokovi od laganog betona d= 20 cm), ugrađene toplinske izolacije d=4 cm i fasadne opeke d=12 cm.
Izvodi se dodatnim učvršćivanjem zida od fasadne opeke u nosivu konstrukciju pričvrsnicama s dvostruko raširujućim tiplama Ø8 mm, duljine 230 mm, duljine usidrenja u nosivi dio zida 70 mm. Minimalno 5 kom./m</t>
    </r>
    <r>
      <rPr>
        <vertAlign val="superscript"/>
        <sz val="8"/>
        <color theme="1" tint="0.249977111117893"/>
        <rFont val="Open Sans"/>
        <family val="2"/>
      </rPr>
      <t>2</t>
    </r>
    <r>
      <rPr>
        <sz val="8"/>
        <color theme="1" tint="0.249977111117893"/>
        <rFont val="Open Sans"/>
        <family val="2"/>
      </rPr>
      <t>.</t>
    </r>
  </si>
  <si>
    <t>Dobava i ugradnja ormarića mjernog spoja za uzemljenje gromobrana sa svim fazonskim komadima i pričvršćenjima. Obračun po komadu.</t>
  </si>
  <si>
    <t>- zidovi Z5 i Z6 (mineralna kamena vuna d=14 cm)</t>
  </si>
  <si>
    <r>
      <t>Sve isto kao stavka 1, osim sljedećih karakteristika:
- deklarirane toplinske provodljivosti λ=0,034 W/mK
- homogena gustoća 85 kg/m</t>
    </r>
    <r>
      <rPr>
        <vertAlign val="superscript"/>
        <sz val="8"/>
        <color theme="1" tint="0.249977111117893"/>
        <rFont val="Open Sans"/>
        <family val="2"/>
      </rPr>
      <t>3</t>
    </r>
    <r>
      <rPr>
        <sz val="8"/>
        <color theme="1" tint="0.249977111117893"/>
        <rFont val="Open Sans"/>
        <family val="2"/>
      </rPr>
      <t xml:space="preserve">
- čvrstoća na raslojavanje TR&gt;7,5 kPa
- tlačna čvrstoća pri 10% stišljivosti CS(10) 25 kPa.</t>
    </r>
  </si>
  <si>
    <r>
      <t>Dobava i ugradnja mineralne kamene vune za toplinski kontaktni sustav pročelja prema HRN EN 13162 (ili jednakovrijedna), debljine d=14 cm, d=16 cm, d=8 cm, d=5 cm i d=2 cm (materijal za izvedbu povezanog sustava za vanjsku toplinsku izolaciju ETICS), sljedećih karakteristika:
- deklarirana toplinska provodljivost λ=0,035 W/mK
- reakcija na požar A1 (mogućnost upotrebe materijala reakcije na požar najmanje A2) prema HRN EN 13501-1 (ili jednakovrijedna)
- otpor difuziji vodene pare μ=1 prema HRN EN 12086 (ili jednakovrijedna).
Faze izrade ETICS prema ETAG 004 i HRN EN 13500 (ili jednakovrijedna):
- ljepljenje  ploča od mineralne kamene vune navedenih karakteristika, nanošenjem mineralnog morta za ljepljenje i armiranje, trakasto po rubovima i točkasto po sredini ploča (minimalno 40 % ploče pokriti ljepilom)
- ploče se 3-5 dana nakon ljepljenja dodatno mehanički pričvršćuju pričvrsnicama s čeličnom jezgrom (minimalno 6 kom./m</t>
    </r>
    <r>
      <rPr>
        <vertAlign val="superscript"/>
        <sz val="8"/>
        <color theme="1" tint="0.249977111117893"/>
        <rFont val="Open Sans"/>
        <family val="2"/>
      </rPr>
      <t>2</t>
    </r>
    <r>
      <rPr>
        <sz val="8"/>
        <color theme="1" tint="0.249977111117893"/>
        <rFont val="Open Sans"/>
        <family val="2"/>
      </rPr>
      <t>) prema W shemi, izvršiti probno izvlačenje pričvrsnica (pričvrsnica mora izdržati deklariranu silu na izvlačenje)
- na rubnim dijelovima zgrade, kao i na bridove otvora, postavljaju se PVC kutni profili s mrežicom, na kutevima otvora (prozora, vrata...) izvesti dijagonalna armiranja trakama armaturne mrežice 160 g/m</t>
    </r>
    <r>
      <rPr>
        <vertAlign val="superscript"/>
        <sz val="8"/>
        <color theme="1" tint="0.249977111117893"/>
        <rFont val="Open Sans"/>
        <family val="2"/>
      </rPr>
      <t>2</t>
    </r>
    <r>
      <rPr>
        <sz val="8"/>
        <color theme="1" tint="0.249977111117893"/>
        <rFont val="Open Sans"/>
        <family val="2"/>
      </rPr>
      <t xml:space="preserve"> minimalne dimenzije 20x40 cm</t>
    </r>
  </si>
  <si>
    <t>Dobava, doprema i ugradnja limenih opšava spoja ETICS-a na zidovima Z3 i Z4 s ETICS-om na zidovima Z5 i Z6, od pocinčanog lima d=0,55 mm bojanog bijelom bojom, razvijene širine do 350 mm. Na vanjskom rubu izvesti okapnicu udaljenu minimalno 3 cm od žbuke. Stavka uključuje dobavu i postavu svog pomoćnog materijala potrebnu za izvedbu kvalitetnog brtvljenja spojeva sa stolarijom i pročeljem. U cijenu uključiti sva pomoćna i vezna sredstva do potpune funkcionalnosti. Opšav izvesti prema Detalju 4. Obračun po m' razvijene širine lima.</t>
  </si>
  <si>
    <t>Doprema i ugradnja horizontalnog oluka profila i dimenzija prema postojećem oluku od lima od aluminijske legure d=0,70 mm. Horizontale su pričvršćene kukama iz aluminijske legure otporne na savijanje i zaokretanje. Pričvrstiti na svakoj roženici ili pogodnoj strešnoj dasci (minimalne debljine 30 mm), dodatak sredstva za brtvljenje i lijepljenje i odgovarajućih  aluminijskih patentnih zakovica (prema uputama proizvođača), stručno montirati u padu, uključivo upuštanje žljebnih kuka. Uključiti ugradnju dilatacije svakih 12 m dužine. U cijeni je komplet s pričvrsnim materijalom i spajanje na vertikalni  žlijeb. Obračun po m'.</t>
  </si>
  <si>
    <t>Dobava i montaža žljebnih vodokotlića od lima od aluminijske legure d=0,70 mm dimenzija 40/120 mm (viseći vodokotlić) za odvodne cijevi, boja kao horizontalni oluk.</t>
  </si>
  <si>
    <t>Doprema i ugradnja vertikalnog oluka polukružnog profila d=120 mm od lima od aluminijske legure d=0,70 mm, s dvostrukim prijevojem. Vertikale su o zid pričvršćene obujmicama od aluminijske legure. Obračun po m'.</t>
  </si>
  <si>
    <t>Dobava i montaža koljena 72°, polukružnog profila d=120 mm od lima od aluminijske legure d=0,70 mm. Obračun po komadu.</t>
  </si>
  <si>
    <t>2. KOSI KROV - REKAPITULACIJA</t>
  </si>
  <si>
    <t>Demontaža i privremeno deponiranje raznih elemenata na ravnom krovu zgrade na mjesto prema odluci nadzornog inženjera i investitora i ponovna montaža nakon izvedbe radova. U cijenu uračunati sav potreban rad, alat i pomoćni materijal. Obračun po m'.</t>
  </si>
  <si>
    <t>- snjegobran</t>
  </si>
  <si>
    <r>
      <t>Demontaža postojećeg pokrova od valovitih salonitnih ploča. U cijeni sav potreban rad, horizontalni i vertikalni prijenos na gradilišni deponij.  Obračun po m</t>
    </r>
    <r>
      <rPr>
        <vertAlign val="superscript"/>
        <sz val="8"/>
        <color theme="1" tint="0.249977111117893"/>
        <rFont val="Open Sans"/>
        <family val="2"/>
      </rPr>
      <t>2</t>
    </r>
    <r>
      <rPr>
        <sz val="8"/>
        <color theme="1" tint="0.249977111117893"/>
        <rFont val="Open Sans"/>
        <family val="2"/>
      </rPr>
      <t>.
Posebnu pažnju obratiti na demontažu jer ploče sadržavaju azbest:
Prije nego se počne s uklanjanjem salonitnih ploča, prije zahvata ili prije pomicanja, ploče je potrebno namočiti. Močenje se izvodi raspršivanjem s raspršivačima niskog pritiska. Nije dopušteno špricanje vode pod visokim pritiskom
Ploče se pri uklanjanju moraju dignuti, ne smiju se čupati ili lomiti. Kuke, vijke ili čavle kojima su ploče bile učvršćene treba ukloniti tako da se pritom ploče ne oštećuju. Kada se uklone elementi učvršćenja, ploča se mora osigurati od klizanja. Pri demontaži se ne smiju koristiti svrdla, pile ili alati za kidanje s velikom brzinom. Ako se ploče na mogu ukloniti bez uporabe alata, važno je da se upotrebljavaju isključivo ručna oruđa. Ploče se ne smiju vući preko rubova i preko drugih elemenata.
Uklonjene ploče se ne smiju bacati, na tlo se spuštaju primjerenim dizalima.
Ploče se na tlu ponovno namoče s obadvije strane, a zatim se slažu na drvenu paletu. Paleta se zatim ovija polietilenskom folijom koja se nepropusno zalijepi ljepljivim trakama. Nakon uklanjanja materijal se ne smije drobiti.
Područje s kojega su se uklanjale ploče, mora se dobro pregledati da još negdje ne bi ostali otpaci. Nakon uklanjanja ploča područje je potrebno pažljivo očistiti usisavačem koji ima HEPA filter. Ako izvođač nema takav usisavač, područje se mora obrisati mokrom krpom. Upotrijebljene se krpe nakon obavljenoga posla odlažu u PE vreću. Voda u posudama u kojima su se prale krpe mora se nakon čišćenja izliti u odvod preko mokre krpe koja služi kao filter. I ta se krpa zatim odlaže u PE vreću.</t>
    </r>
  </si>
  <si>
    <r>
      <t>Demontaža postojećeg sustava ventiliranih elemenata pročelja. U cijeni sav potreban rad, horizontalni i vertikalni prijenos na gradilišni deponij.  Obračun po m</t>
    </r>
    <r>
      <rPr>
        <vertAlign val="superscript"/>
        <sz val="8"/>
        <color theme="1" tint="0.249977111117893"/>
        <rFont val="Open Sans"/>
        <family val="2"/>
      </rPr>
      <t>2</t>
    </r>
    <r>
      <rPr>
        <sz val="8"/>
        <color theme="1" tint="0.249977111117893"/>
        <rFont val="Open Sans"/>
        <family val="2"/>
      </rPr>
      <t>.
Posebnu pažnju obratiti na eternit ploče koje sadržavaju azbest:
Prije nego se počne s uklanjanjem azbestcementnih ploča, prije zahvata ili prije pomicanja, ploče je potrebno namočiti. Močenje se izvodi raspršivanjem s raspršivačima niskog pritiska. Nije dopušteno špricanje vode pod visokim pritiskom
Ploče se pri uklanjanju moraju dignuti, ne smiju se čupati ili lomiti. Kuke, vijke ili čavle kojima su ploče bile učvršćene treba ukloniti tako da se pritom ploče ne oštećuju. Kada se uklone elementi učvršćenja, ploča se mora osigurati od klizanja. Pri demontaži se ne smiju koristiti svrdla, pile ili alati za kidanje s velikom brzinom. Ako se ploče na mogu ukloniti bez uporabe alata, važno je da se upotrebljavaju isključivo ručna oruđa. Ploče se ne smiju vući preko rubova i preko drugih elemenata.
Uklonjene ploče se ne smiju bacati, na tlo se spuštaju primjerenim dizalima.
Ploče se na tlu ponovno namoče s obadvije strane, a zatim se slažu na drvenu paletu. Paleta se zatim ovija polietilenskom folijom koja se nepropusno zalijepi ljepljivim trakama. Nakon uklanjanja materijal se ne smije drobiti.
Područje s kojega su se uklanjale ploče, mora se dobro pregledati da još negdje ne bi ostali otpaci. Nakon uklanjanja ploča područje je potrebno pažljivo očistiti usisavačem koji ima HEPA filter. Ako izvođač nema takav usisavač, područje se mora obrisati mokrom krpom. Upotrijebljene se krpe nakon obavljenoga posla odlažu u PE vreću. Voda u posudama u kojima su se prale krpe mora se nakon čišćenja izliti u odvod preko mokre krpe koja služi kao filter. I ta se krpa zatim odlaže u PE vreću.</t>
    </r>
  </si>
  <si>
    <t>Demontaža postojećeg limenog opšava oko dimnjaka i ventilacija s horizontalnim i vertikalnim prijenosom na gradilišni deponij. Obračun po m'.</t>
  </si>
  <si>
    <t>Demontaža postojećeg limenog opšava spoja kosog krova i pročelja s horizontalnim i vertikalnim prijenosom na gradilišni deponij. Obračun po m'.</t>
  </si>
  <si>
    <r>
      <t>Demontaža postojećih gredica na koje su položene valovite salonitne ploče. U cijeni sav potreban rad, horizontalni i vertikalni prijenos te odvoz na gradski deponij. Obračun po m</t>
    </r>
    <r>
      <rPr>
        <vertAlign val="superscript"/>
        <sz val="8"/>
        <color theme="1" tint="0.249977111117893"/>
        <rFont val="Open Sans"/>
        <family val="2"/>
      </rPr>
      <t>2</t>
    </r>
    <r>
      <rPr>
        <sz val="8"/>
        <color theme="1" tint="0.249977111117893"/>
        <rFont val="Open Sans"/>
        <family val="2"/>
      </rPr>
      <t xml:space="preserve"> površine krova.</t>
    </r>
  </si>
  <si>
    <r>
      <t>Ručni utovar demontirane limarije opšava pročelja. U cijenu obuhvatiti utovar u prijevozno sredstvo, prijevoz na udaljenost do 20 km i istovar. Obračun po kg (4,25 kg/m</t>
    </r>
    <r>
      <rPr>
        <vertAlign val="superscript"/>
        <sz val="8"/>
        <color theme="1" tint="0.249977111117893"/>
        <rFont val="Open Sans"/>
        <family val="2"/>
      </rPr>
      <t>2</t>
    </r>
    <r>
      <rPr>
        <sz val="8"/>
        <color theme="1" tint="0.249977111117893"/>
        <rFont val="Open Sans"/>
        <family val="2"/>
      </rPr>
      <t xml:space="preserve"> lima). Plaćanje svih pristojbi uključiti u jediničnu cijenu. </t>
    </r>
  </si>
  <si>
    <r>
      <t>Zidarski popravak i krpanje površina zida dimnjaka cementnom žbukom i cementnom glet masom za vanjsku primjenu (postojećih oštećenja i oštećenja nastalih skidanjem limenog opšava). Podloga mora biti čvrsta, očišćena i nosiva. Sipke dijelove, nečistoće i prašinu treba odstraniti. Debljina sloja do 2 cm. Omjer miješanja vodom prilagoditi vrsti radova. Podlogu pripremiti za završni sloj žbuke. U cijenu uračunat sav potreban rad i materijal sa završnim slojem silikatne žbuke. Obračun po m</t>
    </r>
    <r>
      <rPr>
        <vertAlign val="superscript"/>
        <sz val="8"/>
        <color theme="1" tint="0.249977111117893"/>
        <rFont val="Open Sans"/>
        <family val="2"/>
      </rPr>
      <t>2</t>
    </r>
    <r>
      <rPr>
        <sz val="8"/>
        <color theme="1" tint="0.249977111117893"/>
        <rFont val="Open Sans"/>
        <family val="2"/>
      </rPr>
      <t>.</t>
    </r>
  </si>
  <si>
    <r>
      <t>Demontaža postojeće toplinske izolacije u stanu 21 s horizontalnim i vertikalnim prijenosom na gradilišni deponij. Obračun po m</t>
    </r>
    <r>
      <rPr>
        <vertAlign val="superscript"/>
        <sz val="8"/>
        <color theme="1" tint="0.249977111117893"/>
        <rFont val="Open Sans"/>
        <family val="2"/>
      </rPr>
      <t>2</t>
    </r>
    <r>
      <rPr>
        <sz val="8"/>
        <color theme="1" tint="0.249977111117893"/>
        <rFont val="Open Sans"/>
        <family val="2"/>
      </rPr>
      <t>.</t>
    </r>
  </si>
  <si>
    <r>
      <t>Ručni utovar demontiranih salonitnih ploča, postojećih gredica i toplinske izolacije i prijevoz na udaljenost do 20 km, istovar izvrtanjem i planiranjem na gradskoj planirki. Obračun po m</t>
    </r>
    <r>
      <rPr>
        <vertAlign val="superscript"/>
        <sz val="8"/>
        <color theme="1" tint="0.249977111117893"/>
        <rFont val="Open Sans"/>
        <family val="2"/>
      </rPr>
      <t>3</t>
    </r>
    <r>
      <rPr>
        <sz val="8"/>
        <color theme="1" tint="0.249977111117893"/>
        <rFont val="Open Sans"/>
        <family val="2"/>
      </rPr>
      <t>. Plaćanje svih pristojbi uključiti u jediničnu cijenu.</t>
    </r>
  </si>
  <si>
    <t>2.3. IZOLATERSKI RADOVI:</t>
  </si>
  <si>
    <t>Dobava i postavljanje OSB ploča debljine 22 mm za drvenu opaltu cijelom površinom krova za postavljanje falcanog limenog pokrova. U cijenu uključiti, sav potreban rad i materijal za postavljanje OSB ploča.</t>
  </si>
  <si>
    <t>2.5. LIMARSKI RADOVI</t>
  </si>
  <si>
    <t>2.4. TESARSKI RADOVI</t>
  </si>
  <si>
    <t>2.4. TESARSKI RADOVI:</t>
  </si>
  <si>
    <t>2.5. LIMARSKI RADOVI:</t>
  </si>
  <si>
    <t>Dobava i montaža gornjeg ventilirajućeg jednostrešnog završetka krova iznad stubišta, razvijene širine do 35 cm, boje i kvalitete materijala kao osnovna pozicija. U cijenu uključiti nosivi aluminijski lim debljine 1,00 mm i aluminijsku perforaciju. Voditi računa o dilatacijskom radu. Obračun po m'.</t>
  </si>
  <si>
    <t>Dobava i montaža krovnog pokrova od aluminijske trake za falcanje u boji, debljine 0,70 mm, širine 500 mm, jednostrano plastificirane, kvalitete boje P 10 (stražnja strana transparentni zapečeni lak), kvaliteta falcanog spoja H41 iz aluminijske legure AlMn1Mg0,5, H41, u boji po izboru investitora. Pokrov u izvedbi s dvostrukim stojećim prijevojem, vertikalni dio prijevoja je stožast, tako da u donjem ležajnom području traka ostane dilatacijski razmak 3-5 mm. Pričvršćenje traka pomoću inox nehrđajućih fiksnih i kliznih učvršćivača (100 mm). Na drvenu oplatu OSB ploča debljine 22 mm (stavka 2.4.3.), položiti razdjelni bitumenski sloj (stavka 2.5.2.). Izvedba prema detaljnim uputama proizvođača. Obračun po m².</t>
  </si>
  <si>
    <r>
      <t>Dobava i montaža sloja za razdvajanje (oplatna folija) od polimernog bitumena debljine 1,5 mm, težine cca 1,5 kg/m</t>
    </r>
    <r>
      <rPr>
        <vertAlign val="superscript"/>
        <sz val="8"/>
        <color theme="1" tint="0.249977111117893"/>
        <rFont val="Open Sans"/>
        <family val="2"/>
      </rPr>
      <t>2</t>
    </r>
    <r>
      <rPr>
        <sz val="8"/>
        <color theme="1" tint="0.249977111117893"/>
        <rFont val="Open Sans"/>
        <family val="2"/>
      </rPr>
      <t>, Sd vrijednosti cca 100. Bitumenska folija je armirana i s gornje strane je prekrivena slojem protiv ljepljenja za lim.</t>
    </r>
  </si>
  <si>
    <t>Dobava i ugradnja doljnjeg završetka (okapnice u žlijeb) falcanog krova iz uljevnog aluminijskog lima razvijene širine 25 cm, kvalitete i boje kao stavka 1 i početnog aluminijskog lima za falcanje razvijene širine 35 cm. Debljina aluminijskog lima 1,00 mm, stožasto savijen, pripasan padu žljeba. Izvedba prema detaljnim uputama proizvođača. Obračun po m'.</t>
  </si>
  <si>
    <t>Dobava i montaža perforirane rešetke za dovod zraka, na okapnici žlijeba, perforacija s kružnim otvorima promjera d=5 mm. Kvaliteta i boja materijala kao i osnovna pozicija, razvijene širine 15 cm. Obračun po m'.</t>
  </si>
  <si>
    <t>Dobava i montaža opšava okapnice na spoju doljnjeg završetka krova s ETICS-om razvijene širine 25 cm, boje i kvalitete materijala kao osnovna pozicija. U cijenu uključiti nosivi aluminijski lim debljine d=1,00 mm. Voditi računa o dilatacijskom radu. Obračun po m'.</t>
  </si>
  <si>
    <t>Dobava i montaža opšava loma krova (promjena nagiba). U cijenu uračunati produžetak krovne trake 25 cm i postavu početnog lima za falcanje razvijene širine 35, debljine d=1,00 mm Voditi računa o dilatacijskom radu. Obračun po m'.</t>
  </si>
  <si>
    <t>Dobava i ugradnja zabatne trake razvijene širine 35 cm, odnosno pokrovni lim zabata iz dopunske trake debljine 0,70 mm, boje i kvalitete materijala kao osnovna pozicija. U cijenu uključiti potrebne pričvrsne trake od aluminija debljine d=1,00 mm. Montirati vjetrootporno i s omogućenim dilatacijskim radom. Obračun po m'.</t>
  </si>
  <si>
    <t>Dobava i ugradnja opšava dimnjaka i ventilacija, vertikalni dio uzdignut najmanje 20 cm. Opšavi razvijene širine 40 cm od aluminijskog lima kvalitete i boje kao i osnovna pozicija. Obračun po m'.</t>
  </si>
  <si>
    <t>Dobava i ugradnja opšava oko krovnih prozora. Opšavi razvijene širine 40 cm od aluminijskog lima kvalitete i boje kao i osnovna pozicija. Obračun po m'.</t>
  </si>
  <si>
    <t>Dobava i ugradnja aluminijskog cijevnog snjegobrana za falcani pokrov, boje kao osnovna pozicija (plastificirano). Sastoji se iz aluminijskih stezaljki za falcani pokrov s dvije aluminijske cijevi kružnog presjeka Ø 28 mm. Priložiti proračun opterećenja snjegobrana od strane proizvođača. Obračun po m'.</t>
  </si>
  <si>
    <r>
      <t>Dobava i montaža uzdužnih letvica 8x5 cm koje se postavljaju na samonosivu toplinsku izolaciju. U cijenu je uračunat vertikalni i horizontalni prijenos, istovar i transport, te ugradnja. Upotrijebiti jelovu građu I. klase. Kompletnu građu impregnirati. U cijenu uključen sav rad i materijal. Obračun po m</t>
    </r>
    <r>
      <rPr>
        <vertAlign val="superscript"/>
        <sz val="8"/>
        <color theme="1" tint="0.249977111117893"/>
        <rFont val="Open Sans"/>
        <family val="2"/>
      </rPr>
      <t>2</t>
    </r>
    <r>
      <rPr>
        <sz val="8"/>
        <color theme="1" tint="0.249977111117893"/>
        <rFont val="Open Sans"/>
        <family val="2"/>
      </rPr>
      <t xml:space="preserve"> površine krova.</t>
    </r>
  </si>
  <si>
    <t>Dobava i montaža ventilirajućeg sljemenog odzračnika na sljemenu dvostrešnog krova s rešetkastom perforacijom, boje i kvalitete materijala kao osnovna pozicija. U cijenu uključiti izrezivanje potrebnih otvora iz krovne drvene oplate i porubljivanje ventilacijskog otvora prema van. Voditi računa o dilatacijskom radu pokrovnih traka. Obračun po m'.</t>
  </si>
  <si>
    <r>
      <t>Dobava i polaganje toplinske izolacije kosog ventiliranog krova iznad grijanog potkrovlja, od ploča samonosive mineralne kamene vune debljine d=6 cm za postavljanje na kosi krov K2, veličine ploča 200x100 cm, sljedećih karakteristika:
- gustoća 150 kg/m</t>
    </r>
    <r>
      <rPr>
        <vertAlign val="superscript"/>
        <sz val="8"/>
        <color theme="1" tint="0.249977111117893"/>
        <rFont val="Open Sans"/>
        <family val="2"/>
      </rPr>
      <t>3</t>
    </r>
    <r>
      <rPr>
        <sz val="8"/>
        <color theme="1" tint="0.249977111117893"/>
        <rFont val="Open Sans"/>
        <family val="2"/>
      </rPr>
      <t xml:space="preserve">
- deklarirana toplinska provodljivost λ=0,04 W/mK
- reakcije na požar A1 prema HRN EN 13501-1 (ili jednakovrijedna)
- uzdužni otpor strujanju zraka r&gt;60 kNs/m4 prema HRN EN 29053 (ili jednakovrijedna).
Zbog zahtjevane nosivosti ugrađuje se u punoj površini iznad rogova (cijelom površinom krova). Ove ploče se koriste kao nosiva podloga za drvenu oplatu i pokrov, na njih se polaže drvena potkonstrukcija za pričvršćenje drvene oplate i krovnog pokrova.
Pričvršćenje se vrši vijcima Ø 8 mm na svakih 40 cm, pod nagibom od 67° u drveni rog (vidi detalj). Prilikom određivanja duljine vijaka treba uzeti u obzir da vijak mora minimalno 80 mm ući u drveni rog.
Izrada u svemu prema uputama proizvođača.
Obračun po m</t>
    </r>
    <r>
      <rPr>
        <vertAlign val="superscript"/>
        <sz val="8"/>
        <color theme="1" tint="0.249977111117893"/>
        <rFont val="Open Sans"/>
        <family val="2"/>
      </rPr>
      <t>2</t>
    </r>
    <r>
      <rPr>
        <sz val="8"/>
        <color theme="1" tint="0.249977111117893"/>
        <rFont val="Open Sans"/>
        <family val="2"/>
      </rPr>
      <t xml:space="preserve"> površine kosog krova koji se izolira.
U stavku uračunati i paropropusnu-vodonepropusnu foliju.
Faze izrade:
- izrada obodnog okvira
- postavljanje samonosive mineralne kamene vune debljine d=6 cm na rogove
- postavljanje paropropusne-vodonepropusne folije.</t>
    </r>
  </si>
  <si>
    <r>
      <t>Dobava i polaganje toplinske izolacije kosog ventiliranog krova iznad grijanog potkrovlja, od ploča samonosive mineralne kamene vune debljine d=8 cm za postavljanje na zid Z7 (u dva reda, ukupna debljina d=16 cm), veličine ploča 200x100 cm, sljedećih karakteristika:
- gustoća 150 kg/m</t>
    </r>
    <r>
      <rPr>
        <vertAlign val="superscript"/>
        <sz val="8"/>
        <color theme="1" tint="0.249977111117893"/>
        <rFont val="Open Sans"/>
        <family val="2"/>
      </rPr>
      <t>3</t>
    </r>
    <r>
      <rPr>
        <sz val="8"/>
        <color theme="1" tint="0.249977111117893"/>
        <rFont val="Open Sans"/>
        <family val="2"/>
      </rPr>
      <t xml:space="preserve">
- deklarirana toplinska provodljivost λ=0,04 W/mK
- reakcije na požar A1 prema HRN EN 13501-1 (ili jednakovrijedna)
- uzdužni otpor strujanju zraka r&gt;60 kNs/m4 prema HRN EN 29053 (ili jednakovrijedna).
Zbog zahtjevane nosivosti ugrađuje se u punoj površini iznad rogova (cijelom površinom krova). Ove ploče se koriste kao nosiva podloga za drvenu oplatu i pokrov, na njih se polaže drvena potkonstrukcija za pričvršćenje drvene oplate i krovnog pokrova.
Pričvršćenje se vrši vijcima Ø 8 mm na svakih 40 cm, pod nagibom od 67° u drveni rog (vidi detalj). Prilikom određivanja duljine vijaka treba uzeti u obzir da vijak mora minimalno 80 mm ući u drveni rog.
Izrada u svemu prema uputama proizvođača.
Obračun po m</t>
    </r>
    <r>
      <rPr>
        <vertAlign val="superscript"/>
        <sz val="8"/>
        <color theme="1" tint="0.249977111117893"/>
        <rFont val="Open Sans"/>
        <family val="2"/>
      </rPr>
      <t>2</t>
    </r>
    <r>
      <rPr>
        <sz val="8"/>
        <color theme="1" tint="0.249977111117893"/>
        <rFont val="Open Sans"/>
        <family val="2"/>
      </rPr>
      <t xml:space="preserve"> površine kosog krova koji se izolira.
U stavku uračunati i paropropusnu-vodonepropusnu foliju.
Faze izrade:
- postavljanje parne brane
- izrada obodnog okvira
- postavljanje samonosive mineralne kamene vune debljine d=8 cm (u dva reda, ukupna debljina d=16 cm)
- postavljanje paropropusne-vodonepropusne folije.</t>
    </r>
  </si>
  <si>
    <t>Dobava i montaža drvenog okvira od drvenih gredica 10x14 cm za polaganje samonosive toplinske izolacije na zid Z7. Okvir se polaže donjim i bočnim obodima krova i iznad svakog prodora (dimnjak, krovni prozor, ventilacija i slično). Debljina drvenog okvira mora odgovarati debljini samonosive toplinske izolacije. U cijenu je uračunat vertikalni i horizontalni prijenos, istovar i transport, te ugradnja. Upotrijebiti jelovu građu I. klase. Kompletnu građu impregnirati. U cijenu uključen sav rad i materijal. Obračun po m' drvenih gredica.</t>
  </si>
  <si>
    <t>Dobava i montaža drvenog okvira od drvenih gredica 6x6 cm za polaganje samonosive toplinske izolacije na kosi krov K2. Okvir se polaže donjim i bočnim obodima krova i iznad svakog prodora (dimnjak, krovni prozor, ventilacija i slično). Debljina drvenog okvira mora odgovarati debljini samonosive toplinske izolacije. U cijenu je uračunat vertikalni i horizontalni prijenos, istovar i transport, te ugradnja. Upotrijebiti jelovu građu I. klase. Kompletnu građu impregnirati. U cijenu uključen sav rad i materijal. Obračun po m' drvenih gredica.</t>
  </si>
  <si>
    <t>Dobava i postava prozirnih valovitih PVC ploča za novu ispunu ograda na lođama. Boja po izboru investitora. U cijenu uključen sav potreban materijal s radom. Obračun po m' ograde.</t>
  </si>
  <si>
    <t>Dobava i postava sokla na lođama podnim keramičkim pločicama. Kvaliteta, boja i veličina pločica po izboru investitora. Postava s minimalnim fugama. Sokl izvesti ljepljenjem poboljšanim fleksibilnim ljepilom na osnovi cementa. Visina sokla 10 cm. U cijenu uključen sav potreban materijal s radom, rezanjem, pripasavanjem i fugiranjem pločica masom za fugiranje. Obračun po m' postavljenog sokla.</t>
  </si>
  <si>
    <r>
      <t>Izvođač je dužan dostaviti Izjavu proizvođača završnog sloja potpisanu i ovjerenu od osobe ovlaštene za zastupanje, o deklariranim potrošnjama materijala. Potrošnja materijala ne smije odstupati više od 10% od deklarirane potrošnje:
- žbuka zaglađene (zrnaste) strukture 1,5 mm, predviđena potrošnja 2,2 kg/m</t>
    </r>
    <r>
      <rPr>
        <vertAlign val="superscript"/>
        <sz val="8"/>
        <color theme="1" tint="0.249977111117893"/>
        <rFont val="Open Sans"/>
        <family val="2"/>
      </rPr>
      <t>2</t>
    </r>
    <r>
      <rPr>
        <sz val="8"/>
        <color theme="1" tint="0.249977111117893"/>
        <rFont val="Open Sans"/>
        <family val="2"/>
      </rPr>
      <t xml:space="preserve">
- žbuka zaglađene (zrnaste) strukture 2,0 mm, predviđena potrošnja 2,9 kg/m</t>
    </r>
    <r>
      <rPr>
        <vertAlign val="superscript"/>
        <sz val="8"/>
        <color theme="1" tint="0.249977111117893"/>
        <rFont val="Open Sans"/>
        <family val="2"/>
      </rPr>
      <t>2</t>
    </r>
    <r>
      <rPr>
        <sz val="8"/>
        <color theme="1" tint="0.249977111117893"/>
        <rFont val="Open Sans"/>
        <family val="2"/>
      </rPr>
      <t xml:space="preserve">
- žbuka zaribane (žljebaste) strukture 1,5 mm, predviđena potrošnja 2,1 kg/m</t>
    </r>
    <r>
      <rPr>
        <vertAlign val="superscript"/>
        <sz val="8"/>
        <color theme="1" tint="0.249977111117893"/>
        <rFont val="Open Sans"/>
        <family val="2"/>
      </rPr>
      <t>2</t>
    </r>
    <r>
      <rPr>
        <sz val="8"/>
        <color theme="1" tint="0.249977111117893"/>
        <rFont val="Open Sans"/>
        <family val="2"/>
      </rPr>
      <t xml:space="preserve">
- žbuka zaribane (žljebaste) strukture 2,0 mm, predviđena potrošnja 2,5 kg/m</t>
    </r>
    <r>
      <rPr>
        <vertAlign val="superscript"/>
        <sz val="8"/>
        <color theme="1" tint="0.249977111117893"/>
        <rFont val="Open Sans"/>
        <family val="2"/>
      </rPr>
      <t>2</t>
    </r>
    <r>
      <rPr>
        <sz val="8"/>
        <color theme="1" tint="0.249977111117893"/>
        <rFont val="Open Sans"/>
        <family val="2"/>
      </rPr>
      <t>.
Investitor zadržava pravo u bilo kojem trenutku provjeriti kvalitetu isporučenih materijala slanjem istih na analizu u ovlaštenu ustanovu. Uzorkovanje materijala za analizu mora biti obavljeno uz prisutnost ovlaštenog predstavnika proizvođača materijala koji se šalje na analizu. U slučaju odstupanja materijala od traženih tehničkih uvjeta, proizvođač se obvezuje platiti troškove ispitivanja kao i nadoknaditi svu štetu nastalu uporabom tehnički nesukladnog materijala.
Obračun po m</t>
    </r>
    <r>
      <rPr>
        <vertAlign val="superscript"/>
        <sz val="8"/>
        <color theme="1" tint="0.249977111117893"/>
        <rFont val="Open Sans"/>
        <family val="2"/>
      </rPr>
      <t>2</t>
    </r>
    <r>
      <rPr>
        <sz val="8"/>
        <color theme="1" tint="0.249977111117893"/>
        <rFont val="Open Sans"/>
        <family val="2"/>
      </rPr>
      <t xml:space="preserve"> po normi za žbukanje:
- otvori do 3 m</t>
    </r>
    <r>
      <rPr>
        <vertAlign val="superscript"/>
        <sz val="8"/>
        <color theme="1" tint="0.249977111117893"/>
        <rFont val="Open Sans"/>
        <family val="2"/>
      </rPr>
      <t>2</t>
    </r>
    <r>
      <rPr>
        <sz val="8"/>
        <color theme="1" tint="0.249977111117893"/>
        <rFont val="Open Sans"/>
        <family val="2"/>
      </rPr>
      <t xml:space="preserve"> se ne oduzimaju, špalete se ne obračunavaju 
- kod otvora od 3 m</t>
    </r>
    <r>
      <rPr>
        <vertAlign val="superscript"/>
        <sz val="8"/>
        <color theme="1" tint="0.249977111117893"/>
        <rFont val="Open Sans"/>
        <family val="2"/>
      </rPr>
      <t>2</t>
    </r>
    <r>
      <rPr>
        <sz val="8"/>
        <color theme="1" tint="0.249977111117893"/>
        <rFont val="Open Sans"/>
        <family val="2"/>
      </rPr>
      <t xml:space="preserve"> do 5 m</t>
    </r>
    <r>
      <rPr>
        <vertAlign val="superscript"/>
        <sz val="8"/>
        <color theme="1" tint="0.249977111117893"/>
        <rFont val="Open Sans"/>
        <family val="2"/>
      </rPr>
      <t>2</t>
    </r>
    <r>
      <rPr>
        <sz val="8"/>
        <color theme="1" tint="0.249977111117893"/>
        <rFont val="Open Sans"/>
        <family val="2"/>
      </rPr>
      <t>, oduzima se površina preko 3 m</t>
    </r>
    <r>
      <rPr>
        <vertAlign val="superscript"/>
        <sz val="8"/>
        <color theme="1" tint="0.249977111117893"/>
        <rFont val="Open Sans"/>
        <family val="2"/>
      </rPr>
      <t>2</t>
    </r>
    <r>
      <rPr>
        <sz val="8"/>
        <color theme="1" tint="0.249977111117893"/>
        <rFont val="Open Sans"/>
        <family val="2"/>
      </rPr>
      <t>, špalete se ne obračunavaju
- kod otvora preko 5 m</t>
    </r>
    <r>
      <rPr>
        <vertAlign val="superscript"/>
        <sz val="8"/>
        <color theme="1" tint="0.249977111117893"/>
        <rFont val="Open Sans"/>
        <family val="2"/>
      </rPr>
      <t>2</t>
    </r>
    <r>
      <rPr>
        <sz val="8"/>
        <color theme="1" tint="0.249977111117893"/>
        <rFont val="Open Sans"/>
        <family val="2"/>
      </rPr>
      <t>, oduzima se površina preko 3 m</t>
    </r>
    <r>
      <rPr>
        <vertAlign val="superscript"/>
        <sz val="8"/>
        <color theme="1" tint="0.249977111117893"/>
        <rFont val="Open Sans"/>
        <family val="2"/>
      </rPr>
      <t>2</t>
    </r>
    <r>
      <rPr>
        <sz val="8"/>
        <color theme="1" tint="0.249977111117893"/>
        <rFont val="Open Sans"/>
        <family val="2"/>
      </rPr>
      <t xml:space="preserve">, špalete se obračunavaju. </t>
    </r>
  </si>
  <si>
    <r>
      <t>Dobava, doprema i postavljanje toplinske izolacije od mineralne staklene vune debljine d=14 cm za postavljanje između postojećih rogova, sljedećih karakteristika:
- deklarirana toplinska provodljivost λ=0,034 W/mK
- reakcije na požar A1 prema HRN EN 13501-1 (ili jednakovrijedna)
- otpor difuziji vodene pare μ= 1 prema HRN EN 12086 (ili jednakovrijedna).
Obračun po m</t>
    </r>
    <r>
      <rPr>
        <vertAlign val="superscript"/>
        <sz val="8"/>
        <color theme="1" tint="0.249977111117893"/>
        <rFont val="Open Sans"/>
        <family val="2"/>
      </rPr>
      <t>2</t>
    </r>
    <r>
      <rPr>
        <sz val="8"/>
        <color theme="1" tint="0.249977111117893"/>
        <rFont val="Open Sans"/>
        <family val="2"/>
      </rPr>
      <t xml:space="preserve"> površine kosog krova koji se izolira.
U stavku uračunati parnu branu i zatvaranje konstrukcije s donje strane gips-kartonskim pločama d=1,25 cm.</t>
    </r>
  </si>
  <si>
    <t>Materijal koji je upotrebljen mora zadovoljavati slijedeće standarde:
- građevinski gips HRN B.C1. 030 (ili jednakovrijedna), HRN B.C8.030 (ili jednakovrijedna)
- građevinsko vapno HRN B.C1. 020 (ili jednakovrijedna), HRN B.C8.042 (ili jednakovrijedna)
- cement HRN B.C8.015 (ili jednakovrijedna), HRN 022-026 (ili jednakovrijedna)
- portland cement HRN B.C8.011 (ili jednakovrijedna),
- pijesak HRN B.C8.030 (ili jednakovrijedna)
- mortovi HRN U.M2.010 (ili jednakovrijedna), HRN U.M2.012 (ili jednakovrijedna)
- tehnički normativi za izvođenje fasaderskih radova HRN U.F2.010 (ili jednakovrijedna).</t>
  </si>
  <si>
    <r>
      <t>Sve vertikalne i horizontalne plohe moraju biti izvedene ravne i očišćene po završetku radova. Zidovi od opeke moraju imati slojeve potpuno horizontalne, a vertikalne reškama koje se međusobno poklapaju.
U svrhu zaštite susjednih postojećih ili već izvedenih radova i ploha, horizontalnih ili vertikalnih, potrebno je iste na odgovarajući način zaštititi, PVC ili PE folijama, ljepenkom, daskama i sl., tako da ne dođe do oštećenja radova ili ploha. Sve navedeno uračunati u jediničnu cijenu radova.
Razne pomoćne konstrukcije i skele potrebne u toku radova treba obavezno uračunati u jediničnu cijenu, osim gdje je to posebno predviđeno troškovnikom.
Izvođač je dužan pratiti kvalitetu svih materijala koji se ugrađuju, također i pomoćnih materijala koji se neće ugraditi ali se koriste u toku radova, te u skaldu s hrvatskim normama dokazati da korišteni materijali zadovoljavaju. Isto vrijedi i za dokazivanje stručnosti radnika. Sve troškove oko dobivanja atesta (uključivi i utrošak svih potrebnih materijala za uzorke) treba izvođač uračunati u jediničnu cijenu. Radove oko atestiranja treba povjeriti za to ovlaštenoj i stručnoj instituciji.
Jediničnom cijenom treba također obuhvatiti i sve horizontalne i vertikalne transporte i prijenose osnovnog i pomoćnog materijala, do i na gradilište sve utovare, istovare i pretovare, te sva uskladištenja. U slučaju eventualnih nejasnoća treba se u prvom redu poslužiti odgovarajućim i važećim normativima (građevinske norme). Sve zidarske radove treba izvesti i obračunati po GN.301  (ili jednakovrijedna). 
Obračun
Obračun izvršenih zidarskih radova vrši se u cijelosti prema Prosječnim normama u građevinarstvu, a kao jedinica mjere uzima se 1 m</t>
    </r>
    <r>
      <rPr>
        <vertAlign val="superscript"/>
        <sz val="8"/>
        <color theme="1" tint="0.249977111117893"/>
        <rFont val="Open Sans"/>
        <family val="2"/>
      </rPr>
      <t>3</t>
    </r>
    <r>
      <rPr>
        <sz val="8"/>
        <color theme="1" tint="0.249977111117893"/>
        <rFont val="Open Sans"/>
        <family val="2"/>
      </rPr>
      <t>, odnosno 1 m</t>
    </r>
    <r>
      <rPr>
        <vertAlign val="superscript"/>
        <sz val="8"/>
        <color theme="1" tint="0.249977111117893"/>
        <rFont val="Open Sans"/>
        <family val="2"/>
      </rPr>
      <t>2</t>
    </r>
    <r>
      <rPr>
        <sz val="8"/>
        <color theme="1" tint="0.249977111117893"/>
        <rFont val="Open Sans"/>
        <family val="2"/>
      </rPr>
      <t>. Jedinična cijena sastoji se od:
-	sav materijal, alat, mehanizacija i uskladištenje
-	troškove radne snage za kompletan rad opisan u troškovniku
-	sve horizontalne i vertikalne transporte do mjesta ugradnje
-	svu potrebnu radnu skelu iz koje se izuzima samo fasadna skela
-	čišćenje prostorija i zidnih površina po završetku rada od morta i otpadaka
-	sve poseredne i neposredne troškove
-	svu štetu kao i troškove popravaka kao posljedica nepažnje u toku izvedbe
-	troškove zaštite pri radu
-	troškove atesta.</t>
    </r>
  </si>
  <si>
    <r>
      <t>Dobava i ugradnja ekstrudiranog polistirena (XPS) za toplinski kontaktni sustav pročelja prema HRN EN 13164 (ili jednakovrijedna), debljine d=14 cm, d=12 cm i d=5 cm za postavu u podnožju zgrade (materijal za izvedbu povezanog sustava za vanjsku toplinsku izolaciju ETICS), sljedećih karakteristika: 
- deklarirana toplinske provodljivosti λ=0,033 W/mK
- otpor difuziji vodene pare μ=150 prema HRN EN 12086 (ili jednakovrijedna).
Faze izrade ETICS prema ETAG 004 i HRN EN 13500 (ili jednakovrijedna):
- ljepljenje ploča od ekstrudiranog polistirena (XPS) navedenih karakteristika, nanošenjem mineralnog morta za ljepljenje i armiranje, trakasto po rubovima i točkasto po sredini ploča (minimalno 40 % ploče pokriti ljepilom)
- ploče se 3-5 dana nakon ljepljenja dodatno mehanički pričvršćuju pričvrsnicama s čeličnom jezgrom (minimalno 6 kom./m</t>
    </r>
    <r>
      <rPr>
        <vertAlign val="superscript"/>
        <sz val="8"/>
        <color theme="1" tint="0.249977111117893"/>
        <rFont val="Open Sans"/>
        <family val="2"/>
      </rPr>
      <t>2</t>
    </r>
    <r>
      <rPr>
        <sz val="8"/>
        <color theme="1" tint="0.249977111117893"/>
        <rFont val="Open Sans"/>
        <family val="2"/>
      </rPr>
      <t>) prema W shemi, izvršiti probno izvlačenje pričvrsnica (pričvrsnica mora izdržati deklariranu silu na izvlačenje)
- na rubnim dijelovima zgrade, kao i na bridove otvora, postavljaju se PVC kutni profili s mrežicom, na kutevima otvora (prozora, vrata...) izvesti dijagonalna armiranja trakama armaturne mrežice 160 gr/m</t>
    </r>
    <r>
      <rPr>
        <vertAlign val="superscript"/>
        <sz val="8"/>
        <color theme="1" tint="0.249977111117893"/>
        <rFont val="Open Sans"/>
        <family val="2"/>
      </rPr>
      <t>2</t>
    </r>
    <r>
      <rPr>
        <sz val="8"/>
        <color theme="1" tint="0.249977111117893"/>
        <rFont val="Open Sans"/>
        <family val="2"/>
      </rPr>
      <t xml:space="preserve"> minimalne dimenzije 20x40 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</si>
</sst>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A]General"/>
    <numFmt numFmtId="165" formatCode="[$-41A]#,##0.00"/>
  </numFmts>
  <fonts count="14" x14ac:knownFonts="1">
    <font>
      <sz val="8"/>
      <color indexed="8"/>
      <name val="Open Sans"/>
      <family val="2"/>
    </font>
    <font>
      <sz val="10"/>
      <name val="Arial"/>
      <family val="2"/>
    </font>
    <font>
      <sz val="12"/>
      <color rgb="FF000000"/>
      <name val="Arial Narrow"/>
      <family val="2"/>
    </font>
    <font>
      <b/>
      <sz val="10"/>
      <color theme="1" tint="0.249977111117893"/>
      <name val="Open Sans"/>
      <family val="2"/>
    </font>
    <font>
      <sz val="10"/>
      <color theme="1" tint="0.249977111117893"/>
      <name val="Open Sans"/>
      <family val="2"/>
    </font>
    <font>
      <sz val="11"/>
      <color theme="1" tint="0.249977111117893"/>
      <name val="Open Sans"/>
      <family val="2"/>
    </font>
    <font>
      <sz val="8"/>
      <color theme="1" tint="0.249977111117893"/>
      <name val="Open Sans"/>
      <family val="2"/>
    </font>
    <font>
      <sz val="7"/>
      <color theme="1" tint="0.249977111117893"/>
      <name val="Open Sans"/>
      <family val="2"/>
    </font>
    <font>
      <b/>
      <sz val="8"/>
      <color theme="1" tint="0.249977111117893"/>
      <name val="Open Sans"/>
      <family val="2"/>
    </font>
    <font>
      <sz val="11"/>
      <color theme="1" tint="0.249977111117893"/>
      <name val="Calibri"/>
      <family val="2"/>
      <charset val="238"/>
      <scheme val="minor"/>
    </font>
    <font>
      <sz val="12"/>
      <color theme="1" tint="0.249977111117893"/>
      <name val="Calibri"/>
      <family val="2"/>
      <charset val="238"/>
      <scheme val="minor"/>
    </font>
    <font>
      <vertAlign val="superscript"/>
      <sz val="8"/>
      <color theme="1" tint="0.249977111117893"/>
      <name val="Open Sans"/>
      <family val="2"/>
    </font>
    <font>
      <sz val="12"/>
      <color theme="1" tint="0.249977111117893"/>
      <name val="Open Sans"/>
      <family val="2"/>
    </font>
    <font>
      <sz val="10"/>
      <name val="Arial"/>
      <family val="2"/>
      <charset val="238"/>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alignment horizontal="justify" vertical="top" wrapText="1"/>
    </xf>
    <xf numFmtId="164" fontId="2" fillId="0" borderId="0" applyBorder="0" applyProtection="0"/>
    <xf numFmtId="0" fontId="1" fillId="0" borderId="0"/>
    <xf numFmtId="0" fontId="13" fillId="0" borderId="0"/>
  </cellStyleXfs>
  <cellXfs count="59">
    <xf numFmtId="0" fontId="0" fillId="0" borderId="0" xfId="0">
      <alignment horizontal="justify" vertical="top" wrapText="1"/>
    </xf>
    <xf numFmtId="164" fontId="5" fillId="0" borderId="2" xfId="1" applyFont="1" applyBorder="1" applyAlignment="1">
      <alignment horizontal="left" vertical="center"/>
    </xf>
    <xf numFmtId="165" fontId="5" fillId="0" borderId="2" xfId="1" applyNumberFormat="1" applyFont="1" applyBorder="1" applyAlignment="1">
      <alignment horizontal="right" vertical="center" indent="1"/>
    </xf>
    <xf numFmtId="164" fontId="5" fillId="0" borderId="2" xfId="1" applyFont="1" applyBorder="1" applyAlignment="1">
      <alignment horizontal="right" vertical="center" indent="1"/>
    </xf>
    <xf numFmtId="164" fontId="5" fillId="0" borderId="0" xfId="1" applyFont="1" applyBorder="1" applyAlignment="1">
      <alignment horizontal="left" vertical="center"/>
    </xf>
    <xf numFmtId="164" fontId="5" fillId="0" borderId="0" xfId="1" applyFont="1" applyBorder="1" applyAlignment="1">
      <alignment horizontal="right" vertical="center" indent="1"/>
    </xf>
    <xf numFmtId="165" fontId="5" fillId="0" borderId="0" xfId="1" applyNumberFormat="1" applyFont="1" applyBorder="1" applyAlignment="1">
      <alignment horizontal="right" vertical="center" indent="1"/>
    </xf>
    <xf numFmtId="0" fontId="6" fillId="0" borderId="0" xfId="0" applyFont="1">
      <alignment horizontal="justify" vertical="top" wrapText="1"/>
    </xf>
    <xf numFmtId="4" fontId="7" fillId="0" borderId="1" xfId="0" applyNumberFormat="1" applyFont="1" applyBorder="1" applyAlignment="1">
      <alignment horizontal="center" vertical="center"/>
    </xf>
    <xf numFmtId="4" fontId="7" fillId="0" borderId="1" xfId="0" applyNumberFormat="1" applyFont="1" applyBorder="1" applyAlignment="1">
      <alignment horizontal="center" vertical="center" wrapText="1"/>
    </xf>
    <xf numFmtId="0" fontId="4" fillId="0" borderId="0" xfId="0" applyFont="1">
      <alignment horizontal="justify" vertical="top" wrapText="1"/>
    </xf>
    <xf numFmtId="1" fontId="8" fillId="0" borderId="0" xfId="0" applyNumberFormat="1" applyFont="1" applyAlignment="1">
      <alignment horizontal="left" vertical="center" indent="1"/>
    </xf>
    <xf numFmtId="0" fontId="8" fillId="0" borderId="0" xfId="0" applyFont="1" applyAlignment="1">
      <alignment horizontal="left" vertical="center" indent="1"/>
    </xf>
    <xf numFmtId="1" fontId="6" fillId="0" borderId="0" xfId="0" applyNumberFormat="1" applyFont="1" applyAlignment="1">
      <alignment horizontal="center" vertical="top"/>
    </xf>
    <xf numFmtId="164" fontId="6" fillId="0" borderId="0" xfId="1" applyFont="1" applyBorder="1" applyAlignment="1">
      <alignment horizontal="justify" vertical="top" wrapText="1"/>
    </xf>
    <xf numFmtId="4" fontId="6" fillId="0" borderId="0" xfId="0" applyNumberFormat="1" applyFont="1" applyAlignment="1">
      <alignment horizontal="right"/>
    </xf>
    <xf numFmtId="4" fontId="6" fillId="0" borderId="0" xfId="0" applyNumberFormat="1" applyFont="1" applyAlignment="1">
      <alignment horizontal="center"/>
    </xf>
    <xf numFmtId="0" fontId="6" fillId="0" borderId="0" xfId="0" applyFont="1" applyAlignment="1">
      <alignment vertical="center"/>
    </xf>
    <xf numFmtId="0" fontId="6" fillId="0" borderId="0" xfId="0" applyFont="1" applyAlignment="1">
      <alignment horizontal="justify" vertical="center"/>
    </xf>
    <xf numFmtId="3" fontId="6" fillId="0" borderId="0" xfId="0" applyNumberFormat="1" applyFont="1" applyAlignment="1">
      <alignment horizontal="right" vertical="center"/>
    </xf>
    <xf numFmtId="4" fontId="6" fillId="0" borderId="0" xfId="0" applyNumberFormat="1" applyFont="1" applyAlignment="1">
      <alignment horizontal="center" vertical="center"/>
    </xf>
    <xf numFmtId="4" fontId="6" fillId="0" borderId="0" xfId="0" applyNumberFormat="1" applyFont="1" applyAlignment="1">
      <alignment horizontal="right" vertical="center"/>
    </xf>
    <xf numFmtId="0" fontId="4" fillId="0" borderId="0" xfId="0" applyFont="1" applyAlignment="1">
      <alignment vertical="center"/>
    </xf>
    <xf numFmtId="0" fontId="6" fillId="0" borderId="0" xfId="0" applyFont="1" applyAlignment="1">
      <alignment horizontal="justify"/>
    </xf>
    <xf numFmtId="49" fontId="6" fillId="0" borderId="0" xfId="0" applyNumberFormat="1" applyFont="1" applyAlignment="1">
      <alignment horizontal="center" vertical="top"/>
    </xf>
    <xf numFmtId="3" fontId="6" fillId="0" borderId="0" xfId="0" applyNumberFormat="1" applyFont="1" applyAlignment="1">
      <alignment horizontal="right"/>
    </xf>
    <xf numFmtId="0" fontId="6" fillId="0" borderId="0" xfId="0" applyFont="1" applyAlignment="1">
      <alignment horizontal="center"/>
    </xf>
    <xf numFmtId="0" fontId="6" fillId="0" borderId="0" xfId="0" applyFont="1" applyAlignment="1">
      <alignment horizontal="justify" vertical="top"/>
    </xf>
    <xf numFmtId="0" fontId="6" fillId="0" borderId="0" xfId="0" quotePrefix="1" applyFont="1" applyAlignment="1">
      <alignment horizontal="justify" vertical="center"/>
    </xf>
    <xf numFmtId="0" fontId="6" fillId="0" borderId="0" xfId="0" applyFont="1" applyAlignment="1">
      <alignment horizontal="center" vertical="center"/>
    </xf>
    <xf numFmtId="0" fontId="3" fillId="0" borderId="0" xfId="0" applyFont="1" applyAlignment="1">
      <alignment vertical="center"/>
    </xf>
    <xf numFmtId="0" fontId="6" fillId="0" borderId="0" xfId="0" applyFont="1" applyAlignment="1">
      <alignment vertical="top"/>
    </xf>
    <xf numFmtId="0" fontId="9" fillId="0" borderId="0" xfId="0" applyFont="1" applyAlignment="1">
      <alignment vertical="center"/>
    </xf>
    <xf numFmtId="0" fontId="10" fillId="0" borderId="0" xfId="0" applyFont="1">
      <alignment horizontal="justify" vertical="top" wrapText="1"/>
    </xf>
    <xf numFmtId="0" fontId="10" fillId="0" borderId="0" xfId="0" applyFont="1" applyAlignment="1">
      <alignment horizontal="center" vertical="center"/>
    </xf>
    <xf numFmtId="4" fontId="10" fillId="0" borderId="0" xfId="0" applyNumberFormat="1" applyFont="1" applyAlignment="1">
      <alignment vertical="center"/>
    </xf>
    <xf numFmtId="0" fontId="10" fillId="0" borderId="0" xfId="0" applyFont="1" applyAlignment="1">
      <alignment vertical="center"/>
    </xf>
    <xf numFmtId="4" fontId="6" fillId="0" borderId="0" xfId="1" applyNumberFormat="1" applyFont="1" applyBorder="1" applyAlignment="1">
      <alignment horizontal="right"/>
    </xf>
    <xf numFmtId="0" fontId="12" fillId="0" borderId="0" xfId="0" applyFont="1">
      <alignment horizontal="justify" vertical="top" wrapText="1"/>
    </xf>
    <xf numFmtId="164" fontId="6" fillId="0" borderId="0" xfId="1" quotePrefix="1" applyFont="1" applyBorder="1" applyAlignment="1">
      <alignment horizontal="justify" vertical="top" wrapText="1"/>
    </xf>
    <xf numFmtId="1" fontId="8" fillId="0" borderId="0" xfId="0" applyNumberFormat="1" applyFont="1" applyAlignment="1">
      <alignment horizontal="left" vertical="center"/>
    </xf>
    <xf numFmtId="164" fontId="6" fillId="0" borderId="0" xfId="1" quotePrefix="1" applyFont="1" applyBorder="1" applyAlignment="1">
      <alignment horizontal="justify" vertical="center" wrapText="1"/>
    </xf>
    <xf numFmtId="0" fontId="12" fillId="0" borderId="0" xfId="0" applyFont="1" applyAlignment="1">
      <alignment vertical="center"/>
    </xf>
    <xf numFmtId="0" fontId="6" fillId="0" borderId="0" xfId="0" applyFont="1" applyAlignment="1">
      <alignment horizontal="justify" vertical="center" wrapText="1"/>
    </xf>
    <xf numFmtId="0" fontId="6" fillId="0" borderId="0" xfId="0" quotePrefix="1" applyFont="1">
      <alignment horizontal="justify" vertical="top" wrapText="1"/>
    </xf>
    <xf numFmtId="0" fontId="6" fillId="0" borderId="0" xfId="0" applyFont="1">
      <alignment horizontal="justify" vertical="top" wrapText="1"/>
    </xf>
    <xf numFmtId="0" fontId="3" fillId="0" borderId="1" xfId="0" applyFont="1" applyBorder="1" applyAlignment="1">
      <alignment horizontal="left" vertical="center"/>
    </xf>
    <xf numFmtId="1" fontId="6" fillId="0" borderId="0" xfId="0" applyNumberFormat="1" applyFont="1">
      <alignment horizontal="justify" vertical="top" wrapText="1"/>
    </xf>
    <xf numFmtId="1" fontId="6" fillId="0" borderId="0" xfId="0" applyNumberFormat="1" applyFont="1" applyAlignment="1">
      <alignment horizontal="justify" vertical="top"/>
    </xf>
    <xf numFmtId="1" fontId="8" fillId="0" borderId="0" xfId="0" applyNumberFormat="1" applyFont="1" applyAlignment="1">
      <alignment horizontal="justify" vertical="top"/>
    </xf>
    <xf numFmtId="0" fontId="6" fillId="0" borderId="0" xfId="0" quotePrefix="1" applyFont="1">
      <alignment horizontal="justify" vertical="top" wrapText="1"/>
    </xf>
    <xf numFmtId="0" fontId="4" fillId="0" borderId="0" xfId="0" applyFont="1" applyAlignment="1">
      <alignment horizontal="left" vertical="center"/>
    </xf>
    <xf numFmtId="4" fontId="4" fillId="0" borderId="0" xfId="0" applyNumberFormat="1" applyFont="1" applyAlignment="1">
      <alignment horizontal="right" vertical="center"/>
    </xf>
    <xf numFmtId="0" fontId="4" fillId="0" borderId="1" xfId="0" applyFont="1" applyBorder="1" applyAlignment="1">
      <alignment horizontal="right" vertical="center" indent="1"/>
    </xf>
    <xf numFmtId="4" fontId="4" fillId="0" borderId="1" xfId="0" applyNumberFormat="1" applyFont="1" applyBorder="1" applyAlignment="1">
      <alignment horizontal="right" vertical="center"/>
    </xf>
    <xf numFmtId="0" fontId="4" fillId="0" borderId="1" xfId="0" applyFont="1" applyBorder="1" applyAlignment="1">
      <alignment horizontal="left" vertical="center"/>
    </xf>
    <xf numFmtId="164" fontId="5" fillId="0" borderId="0" xfId="1" applyFont="1" applyBorder="1" applyAlignment="1">
      <alignment horizontal="left" vertical="center"/>
    </xf>
    <xf numFmtId="164" fontId="5" fillId="0" borderId="0" xfId="1" applyFont="1" applyBorder="1" applyAlignment="1">
      <alignment horizontal="right" vertical="center" indent="1"/>
    </xf>
    <xf numFmtId="165" fontId="5" fillId="0" borderId="0" xfId="1" applyNumberFormat="1" applyFont="1" applyBorder="1" applyAlignment="1">
      <alignment horizontal="right" vertical="center" indent="1"/>
    </xf>
  </cellXfs>
  <cellStyles count="4">
    <cellStyle name="Excel Built-in Normal" xfId="1" xr:uid="{00000000-0005-0000-0000-000000000000}"/>
    <cellStyle name="Normal 2" xfId="2" xr:uid="{00000000-0005-0000-0000-000002000000}"/>
    <cellStyle name="Normal 2 6" xfId="3" xr:uid="{3A0B40DA-4F54-4D12-8CAF-BC307827291F}"/>
    <cellStyle name="Normalno" xfId="0" builtinId="0" customBuiltin="1"/>
  </cellStyles>
  <dxfs count="0"/>
  <tableStyles count="0" defaultTableStyle="TableStyleMedium9" defaultPivotStyle="PivotStyleMedium4"/>
  <colors>
    <mruColors>
      <color rgb="FFA0DC00"/>
      <color rgb="FF00A0DC"/>
      <color rgb="FF96BE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25000-2E03-47FF-9E81-5B38292E375D}">
  <sheetPr>
    <pageSetUpPr fitToPage="1"/>
  </sheetPr>
  <dimension ref="B1:G44"/>
  <sheetViews>
    <sheetView showRuler="0" view="pageBreakPreview" zoomScale="115" zoomScaleNormal="100" zoomScaleSheetLayoutView="115" zoomScalePageLayoutView="125" workbookViewId="0">
      <selection activeCell="B1" sqref="B1:G1"/>
    </sheetView>
  </sheetViews>
  <sheetFormatPr defaultColWidth="11.5" defaultRowHeight="12.75" x14ac:dyDescent="0.25"/>
  <cols>
    <col min="1" max="1" width="7.33203125" style="7" customWidth="1"/>
    <col min="2" max="2" width="5.6640625" style="7" customWidth="1"/>
    <col min="3" max="3" width="55.6640625" style="23" customWidth="1"/>
    <col min="4" max="4" width="11.6640625" style="15" customWidth="1"/>
    <col min="5" max="5" width="9.6640625" style="16" customWidth="1"/>
    <col min="6" max="6" width="10.6640625" style="15" customWidth="1"/>
    <col min="7" max="7" width="12.6640625" style="15" customWidth="1"/>
    <col min="8" max="16384" width="11.5" style="7"/>
  </cols>
  <sheetData>
    <row r="1" spans="2:7" ht="30" customHeight="1" x14ac:dyDescent="0.25">
      <c r="B1" s="46" t="s">
        <v>106</v>
      </c>
      <c r="C1" s="46"/>
      <c r="D1" s="46"/>
      <c r="E1" s="46"/>
      <c r="F1" s="46"/>
      <c r="G1" s="46"/>
    </row>
    <row r="2" spans="2:7" ht="10.15" customHeight="1" x14ac:dyDescent="0.25">
      <c r="B2" s="11"/>
      <c r="C2" s="12"/>
      <c r="D2" s="12"/>
      <c r="E2" s="12"/>
      <c r="F2" s="12"/>
      <c r="G2" s="12"/>
    </row>
    <row r="3" spans="2:7" s="17" customFormat="1" ht="88.5" customHeight="1" x14ac:dyDescent="0.25">
      <c r="B3" s="47" t="s">
        <v>107</v>
      </c>
      <c r="C3" s="48"/>
      <c r="D3" s="48"/>
      <c r="E3" s="48"/>
      <c r="F3" s="48"/>
      <c r="G3" s="48"/>
    </row>
    <row r="4" spans="2:7" ht="409.5" customHeight="1" x14ac:dyDescent="0.25">
      <c r="B4" s="47" t="s">
        <v>108</v>
      </c>
      <c r="C4" s="49"/>
      <c r="D4" s="49"/>
      <c r="E4" s="49"/>
      <c r="F4" s="49"/>
      <c r="G4" s="49"/>
    </row>
    <row r="5" spans="2:7" ht="375" customHeight="1" x14ac:dyDescent="0.25">
      <c r="B5" s="47" t="s">
        <v>109</v>
      </c>
      <c r="C5" s="49"/>
      <c r="D5" s="49"/>
      <c r="E5" s="49"/>
      <c r="F5" s="49"/>
      <c r="G5" s="49"/>
    </row>
    <row r="6" spans="2:7" ht="275.25" customHeight="1" x14ac:dyDescent="0.25">
      <c r="B6" s="45" t="s">
        <v>110</v>
      </c>
      <c r="C6" s="45"/>
      <c r="D6" s="45"/>
      <c r="E6" s="45"/>
      <c r="F6" s="45"/>
      <c r="G6" s="45"/>
    </row>
    <row r="7" spans="2:7" ht="259.5" customHeight="1" x14ac:dyDescent="0.25">
      <c r="B7" s="45" t="s">
        <v>111</v>
      </c>
      <c r="C7" s="45"/>
      <c r="D7" s="45"/>
      <c r="E7" s="45"/>
      <c r="F7" s="45"/>
      <c r="G7" s="45"/>
    </row>
    <row r="8" spans="2:7" ht="380.25" customHeight="1" x14ac:dyDescent="0.25">
      <c r="B8" s="45" t="s">
        <v>112</v>
      </c>
      <c r="C8" s="45"/>
      <c r="D8" s="45"/>
      <c r="E8" s="45"/>
      <c r="F8" s="45"/>
      <c r="G8" s="45"/>
    </row>
    <row r="9" spans="2:7" ht="210.75" customHeight="1" x14ac:dyDescent="0.25">
      <c r="B9" s="45" t="s">
        <v>113</v>
      </c>
      <c r="C9" s="45"/>
      <c r="D9" s="45"/>
      <c r="E9" s="45"/>
      <c r="F9" s="45"/>
      <c r="G9" s="45"/>
    </row>
    <row r="10" spans="2:7" ht="374.25" customHeight="1" x14ac:dyDescent="0.25">
      <c r="B10" s="45" t="s">
        <v>114</v>
      </c>
      <c r="C10" s="45"/>
      <c r="D10" s="45"/>
      <c r="E10" s="45"/>
      <c r="F10" s="45"/>
      <c r="G10" s="45"/>
    </row>
    <row r="11" spans="2:7" ht="80.25" customHeight="1" x14ac:dyDescent="0.25">
      <c r="B11" s="45" t="s">
        <v>115</v>
      </c>
      <c r="C11" s="45"/>
      <c r="D11" s="45"/>
      <c r="E11" s="45"/>
      <c r="F11" s="45"/>
      <c r="G11" s="45"/>
    </row>
    <row r="12" spans="2:7" ht="360.75" customHeight="1" x14ac:dyDescent="0.25">
      <c r="B12" s="45" t="s">
        <v>116</v>
      </c>
      <c r="C12" s="45"/>
      <c r="D12" s="45"/>
      <c r="E12" s="45"/>
      <c r="F12" s="45"/>
      <c r="G12" s="45"/>
    </row>
    <row r="13" spans="2:7" ht="117.75" customHeight="1" x14ac:dyDescent="0.25">
      <c r="B13" s="45" t="s">
        <v>241</v>
      </c>
      <c r="C13" s="45"/>
      <c r="D13" s="45"/>
      <c r="E13" s="45"/>
      <c r="F13" s="45"/>
      <c r="G13" s="45"/>
    </row>
    <row r="14" spans="2:7" ht="384" customHeight="1" x14ac:dyDescent="0.25">
      <c r="B14" s="45" t="s">
        <v>117</v>
      </c>
      <c r="C14" s="45"/>
      <c r="D14" s="45"/>
      <c r="E14" s="45"/>
      <c r="F14" s="45"/>
      <c r="G14" s="45"/>
    </row>
    <row r="15" spans="2:7" ht="366.75" customHeight="1" x14ac:dyDescent="0.25">
      <c r="B15" s="50" t="s">
        <v>118</v>
      </c>
      <c r="C15" s="45"/>
      <c r="D15" s="45"/>
      <c r="E15" s="45"/>
      <c r="F15" s="45"/>
      <c r="G15" s="45"/>
    </row>
    <row r="16" spans="2:7" ht="228" customHeight="1" x14ac:dyDescent="0.25">
      <c r="B16" s="45" t="s">
        <v>119</v>
      </c>
      <c r="C16" s="45"/>
      <c r="D16" s="45"/>
      <c r="E16" s="45"/>
      <c r="F16" s="45"/>
      <c r="G16" s="45"/>
    </row>
    <row r="17" spans="2:7" ht="351.75" customHeight="1" x14ac:dyDescent="0.25">
      <c r="B17" s="45" t="s">
        <v>242</v>
      </c>
      <c r="C17" s="45"/>
      <c r="D17" s="45"/>
      <c r="E17" s="45"/>
      <c r="F17" s="45"/>
      <c r="G17" s="45"/>
    </row>
    <row r="18" spans="2:7" ht="311.25" customHeight="1" x14ac:dyDescent="0.25">
      <c r="B18" s="45" t="s">
        <v>120</v>
      </c>
      <c r="C18" s="45"/>
      <c r="D18" s="45"/>
      <c r="E18" s="45"/>
      <c r="F18" s="45"/>
      <c r="G18" s="45"/>
    </row>
    <row r="19" spans="2:7" ht="152.25" customHeight="1" x14ac:dyDescent="0.25">
      <c r="B19" s="45" t="s">
        <v>171</v>
      </c>
      <c r="C19" s="45"/>
      <c r="D19" s="45"/>
      <c r="E19" s="45"/>
      <c r="F19" s="45"/>
      <c r="G19" s="45"/>
    </row>
    <row r="20" spans="2:7" ht="368.25" customHeight="1" x14ac:dyDescent="0.25">
      <c r="B20" s="45" t="s">
        <v>121</v>
      </c>
      <c r="C20" s="45"/>
      <c r="D20" s="45"/>
      <c r="E20" s="45"/>
      <c r="F20" s="45"/>
      <c r="G20" s="45"/>
    </row>
    <row r="21" spans="2:7" ht="295.5" customHeight="1" x14ac:dyDescent="0.25">
      <c r="B21" s="45" t="s">
        <v>122</v>
      </c>
      <c r="C21" s="45"/>
      <c r="D21" s="45"/>
      <c r="E21" s="45"/>
      <c r="F21" s="45"/>
      <c r="G21" s="45"/>
    </row>
    <row r="22" spans="2:7" ht="165.75" customHeight="1" x14ac:dyDescent="0.25">
      <c r="B22" s="45" t="s">
        <v>123</v>
      </c>
      <c r="C22" s="45"/>
      <c r="D22" s="45"/>
      <c r="E22" s="45"/>
      <c r="F22" s="45"/>
      <c r="G22" s="45"/>
    </row>
    <row r="23" spans="2:7" ht="257.25" customHeight="1" x14ac:dyDescent="0.25">
      <c r="B23" s="45" t="s">
        <v>124</v>
      </c>
      <c r="C23" s="45"/>
      <c r="D23" s="45"/>
      <c r="E23" s="45"/>
      <c r="F23" s="45"/>
      <c r="G23" s="45"/>
    </row>
    <row r="24" spans="2:7" ht="366.75" customHeight="1" x14ac:dyDescent="0.25">
      <c r="B24" s="45" t="s">
        <v>125</v>
      </c>
      <c r="C24" s="45"/>
      <c r="D24" s="45"/>
      <c r="E24" s="45"/>
      <c r="F24" s="45"/>
      <c r="G24" s="45"/>
    </row>
    <row r="25" spans="2:7" ht="297.75" customHeight="1" x14ac:dyDescent="0.25">
      <c r="B25" s="45" t="s">
        <v>126</v>
      </c>
      <c r="C25" s="45"/>
      <c r="D25" s="45"/>
      <c r="E25" s="45"/>
      <c r="F25" s="45"/>
      <c r="G25" s="45"/>
    </row>
    <row r="26" spans="2:7" ht="306" customHeight="1" x14ac:dyDescent="0.25">
      <c r="B26" s="45" t="s">
        <v>127</v>
      </c>
      <c r="C26" s="45"/>
      <c r="D26" s="45"/>
      <c r="E26" s="45"/>
      <c r="F26" s="45"/>
      <c r="G26" s="45"/>
    </row>
    <row r="27" spans="2:7" ht="324" customHeight="1" x14ac:dyDescent="0.25">
      <c r="B27" s="45" t="s">
        <v>172</v>
      </c>
      <c r="C27" s="45"/>
      <c r="D27" s="45"/>
      <c r="E27" s="45"/>
      <c r="F27" s="45"/>
      <c r="G27" s="45"/>
    </row>
    <row r="28" spans="2:7" ht="123" customHeight="1" x14ac:dyDescent="0.25">
      <c r="B28" s="45" t="s">
        <v>128</v>
      </c>
      <c r="C28" s="45"/>
      <c r="D28" s="45"/>
      <c r="E28" s="45"/>
      <c r="F28" s="45"/>
      <c r="G28" s="45"/>
    </row>
    <row r="29" spans="2:7" ht="295.5" customHeight="1" x14ac:dyDescent="0.25">
      <c r="B29" s="45" t="s">
        <v>129</v>
      </c>
      <c r="C29" s="45"/>
      <c r="D29" s="45"/>
      <c r="E29" s="45"/>
      <c r="F29" s="45"/>
      <c r="G29" s="45"/>
    </row>
    <row r="30" spans="2:7" ht="266.25" customHeight="1" x14ac:dyDescent="0.25">
      <c r="B30" s="50" t="s">
        <v>130</v>
      </c>
      <c r="C30" s="45"/>
      <c r="D30" s="45"/>
      <c r="E30" s="45"/>
      <c r="F30" s="45"/>
      <c r="G30" s="45"/>
    </row>
    <row r="31" spans="2:7" ht="348" customHeight="1" x14ac:dyDescent="0.25">
      <c r="B31" s="50" t="s">
        <v>173</v>
      </c>
      <c r="C31" s="45"/>
      <c r="D31" s="45"/>
      <c r="E31" s="45"/>
      <c r="F31" s="45"/>
      <c r="G31" s="45"/>
    </row>
    <row r="32" spans="2:7" ht="177" customHeight="1" x14ac:dyDescent="0.25">
      <c r="B32" s="50" t="s">
        <v>131</v>
      </c>
      <c r="C32" s="45"/>
      <c r="D32" s="45"/>
      <c r="E32" s="45"/>
      <c r="F32" s="45"/>
      <c r="G32" s="45"/>
    </row>
    <row r="33" spans="2:7" ht="381.75" customHeight="1" x14ac:dyDescent="0.25">
      <c r="B33" s="45" t="s">
        <v>132</v>
      </c>
      <c r="C33" s="45"/>
      <c r="D33" s="45"/>
      <c r="E33" s="45"/>
      <c r="F33" s="45"/>
      <c r="G33" s="45"/>
    </row>
    <row r="34" spans="2:7" ht="363" customHeight="1" x14ac:dyDescent="0.25">
      <c r="B34" s="45" t="s">
        <v>174</v>
      </c>
      <c r="C34" s="45"/>
      <c r="D34" s="45"/>
      <c r="E34" s="45"/>
      <c r="F34" s="45"/>
      <c r="G34" s="45"/>
    </row>
    <row r="35" spans="2:7" ht="280.5" customHeight="1" x14ac:dyDescent="0.25">
      <c r="B35" s="45" t="s">
        <v>133</v>
      </c>
      <c r="C35" s="45"/>
      <c r="D35" s="45"/>
      <c r="E35" s="45"/>
      <c r="F35" s="45"/>
      <c r="G35" s="45"/>
    </row>
    <row r="36" spans="2:7" ht="267" customHeight="1" x14ac:dyDescent="0.25">
      <c r="B36" s="45" t="s">
        <v>134</v>
      </c>
      <c r="C36" s="45"/>
      <c r="D36" s="45"/>
      <c r="E36" s="45"/>
      <c r="F36" s="45"/>
      <c r="G36" s="45"/>
    </row>
    <row r="37" spans="2:7" ht="162.75" customHeight="1" x14ac:dyDescent="0.25">
      <c r="B37" s="45" t="s">
        <v>135</v>
      </c>
      <c r="C37" s="45"/>
      <c r="D37" s="45"/>
      <c r="E37" s="45"/>
      <c r="F37" s="45"/>
      <c r="G37" s="45"/>
    </row>
    <row r="38" spans="2:7" ht="279.75" customHeight="1" x14ac:dyDescent="0.25">
      <c r="B38" s="45" t="s">
        <v>136</v>
      </c>
      <c r="C38" s="45"/>
      <c r="D38" s="45"/>
      <c r="E38" s="45"/>
      <c r="F38" s="45"/>
      <c r="G38" s="45"/>
    </row>
    <row r="39" spans="2:7" ht="241.5" customHeight="1" x14ac:dyDescent="0.25">
      <c r="B39" s="45" t="s">
        <v>137</v>
      </c>
      <c r="C39" s="45"/>
      <c r="D39" s="45"/>
      <c r="E39" s="45"/>
      <c r="F39" s="45"/>
      <c r="G39" s="45"/>
    </row>
    <row r="44" spans="2:7" s="15" customFormat="1" x14ac:dyDescent="0.25">
      <c r="B44" s="7"/>
      <c r="C44" s="23"/>
      <c r="E44" s="16"/>
    </row>
  </sheetData>
  <mergeCells count="38">
    <mergeCell ref="B38:G38"/>
    <mergeCell ref="B39:G39"/>
    <mergeCell ref="B32:G32"/>
    <mergeCell ref="B33:G33"/>
    <mergeCell ref="B34:G34"/>
    <mergeCell ref="B35:G35"/>
    <mergeCell ref="B36:G36"/>
    <mergeCell ref="B37:G37"/>
    <mergeCell ref="B31:G31"/>
    <mergeCell ref="B20:G20"/>
    <mergeCell ref="B21:G21"/>
    <mergeCell ref="B22:G22"/>
    <mergeCell ref="B23:G23"/>
    <mergeCell ref="B24:G24"/>
    <mergeCell ref="B25:G25"/>
    <mergeCell ref="B26:G26"/>
    <mergeCell ref="B27:G27"/>
    <mergeCell ref="B28:G28"/>
    <mergeCell ref="B29:G29"/>
    <mergeCell ref="B30:G30"/>
    <mergeCell ref="B19:G19"/>
    <mergeCell ref="B8:G8"/>
    <mergeCell ref="B9:G9"/>
    <mergeCell ref="B10:G10"/>
    <mergeCell ref="B11:G11"/>
    <mergeCell ref="B12:G12"/>
    <mergeCell ref="B13:G13"/>
    <mergeCell ref="B14:G14"/>
    <mergeCell ref="B15:G15"/>
    <mergeCell ref="B16:G16"/>
    <mergeCell ref="B17:G17"/>
    <mergeCell ref="B18:G18"/>
    <mergeCell ref="B7:G7"/>
    <mergeCell ref="B1:G1"/>
    <mergeCell ref="B3:G3"/>
    <mergeCell ref="B4:G4"/>
    <mergeCell ref="B5:G5"/>
    <mergeCell ref="B6:G6"/>
  </mergeCells>
  <pageMargins left="1.5748031496062993" right="0.39370078740157483" top="0.59055118110236227" bottom="0.78740157480314965" header="0.59055118110236227" footer="0.23622047244094491"/>
  <pageSetup paperSize="9" scale="93" fitToHeight="0" orientation="portrait" verticalDpi="4294967292" r:id="rId1"/>
  <headerFooter>
    <oddHeader xml:space="preserve">&amp;R&amp;"-,Regular"&amp;9
</oddHeader>
    <oddFooter>&amp;L&amp;"Open Sans,Regular"&amp;8&amp;K01+024PIKAIA d.o.o., Ilica 134, 10000 Zagreb
+385 91 3131218,  hello@pikaia.hr,  www.pikaia.hr&amp;R&amp;"Calibri,Regular"&amp;9&amp;P</oddFooter>
  </headerFooter>
  <rowBreaks count="5" manualBreakCount="5">
    <brk id="6" min="1" max="6" man="1"/>
    <brk id="8" min="1" max="6" man="1"/>
    <brk id="16" min="1" max="6" man="1"/>
    <brk id="22" min="1" max="6" man="1"/>
    <brk id="36"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265"/>
  <sheetViews>
    <sheetView showRuler="0" view="pageBreakPreview" topLeftCell="A175" zoomScale="115" zoomScaleNormal="100" zoomScaleSheetLayoutView="115" zoomScalePageLayoutView="125" workbookViewId="0">
      <selection activeCell="F173" sqref="F173:F179"/>
    </sheetView>
  </sheetViews>
  <sheetFormatPr defaultColWidth="11.5" defaultRowHeight="12.75" x14ac:dyDescent="0.25"/>
  <cols>
    <col min="1" max="1" width="7.33203125" style="7" customWidth="1"/>
    <col min="2" max="2" width="5.6640625" style="7" customWidth="1"/>
    <col min="3" max="3" width="55.6640625" style="23" customWidth="1"/>
    <col min="4" max="4" width="11.6640625" style="15" customWidth="1"/>
    <col min="5" max="5" width="9.6640625" style="16" customWidth="1"/>
    <col min="6" max="6" width="10.6640625" style="15" customWidth="1"/>
    <col min="7" max="7" width="12.6640625" style="15" customWidth="1"/>
    <col min="8" max="16384" width="11.5" style="7"/>
  </cols>
  <sheetData>
    <row r="1" spans="2:7" ht="30" customHeight="1" x14ac:dyDescent="0.25">
      <c r="B1" s="46" t="s">
        <v>26</v>
      </c>
      <c r="C1" s="46"/>
      <c r="D1" s="46"/>
      <c r="E1" s="46"/>
      <c r="F1" s="46"/>
      <c r="G1" s="46"/>
    </row>
    <row r="2" spans="2:7" ht="20.100000000000001" customHeight="1" x14ac:dyDescent="0.25">
      <c r="B2" s="55" t="s">
        <v>10</v>
      </c>
      <c r="C2" s="55"/>
      <c r="D2" s="8" t="s">
        <v>7</v>
      </c>
      <c r="E2" s="9" t="s">
        <v>8</v>
      </c>
      <c r="F2" s="8" t="s">
        <v>4</v>
      </c>
      <c r="G2" s="8" t="s">
        <v>0</v>
      </c>
    </row>
    <row r="3" spans="2:7" ht="10.15" customHeight="1" x14ac:dyDescent="0.25">
      <c r="B3" s="11"/>
      <c r="C3" s="12"/>
      <c r="D3" s="12"/>
      <c r="E3" s="12"/>
      <c r="F3" s="12"/>
      <c r="G3" s="12"/>
    </row>
    <row r="4" spans="2:7" s="17" customFormat="1" ht="38.25" x14ac:dyDescent="0.25">
      <c r="B4" s="13">
        <v>1</v>
      </c>
      <c r="C4" s="7" t="s">
        <v>28</v>
      </c>
      <c r="D4" s="25">
        <v>1</v>
      </c>
      <c r="E4" s="26" t="s">
        <v>57</v>
      </c>
      <c r="F4" s="15"/>
      <c r="G4" s="15">
        <f>D4*F4</f>
        <v>0</v>
      </c>
    </row>
    <row r="5" spans="2:7" ht="10.15" customHeight="1" x14ac:dyDescent="0.25">
      <c r="B5" s="11"/>
      <c r="C5" s="12"/>
      <c r="D5" s="12"/>
      <c r="E5" s="12"/>
      <c r="F5" s="12"/>
      <c r="G5" s="12"/>
    </row>
    <row r="6" spans="2:7" s="17" customFormat="1" ht="184.5" customHeight="1" x14ac:dyDescent="0.25">
      <c r="B6" s="13">
        <f>B4+1</f>
        <v>2</v>
      </c>
      <c r="C6" s="7" t="s">
        <v>175</v>
      </c>
      <c r="D6" s="15">
        <v>1665</v>
      </c>
      <c r="E6" s="26" t="s">
        <v>176</v>
      </c>
      <c r="F6" s="15"/>
      <c r="G6" s="15">
        <f>D6*F6</f>
        <v>0</v>
      </c>
    </row>
    <row r="7" spans="2:7" ht="10.15" customHeight="1" x14ac:dyDescent="0.25">
      <c r="B7" s="11"/>
      <c r="C7" s="12"/>
      <c r="D7" s="12"/>
      <c r="E7" s="12"/>
      <c r="F7" s="12"/>
      <c r="G7" s="12"/>
    </row>
    <row r="8" spans="2:7" s="17" customFormat="1" ht="38.25" x14ac:dyDescent="0.25">
      <c r="B8" s="13">
        <f>B6+1</f>
        <v>3</v>
      </c>
      <c r="C8" s="14" t="s">
        <v>177</v>
      </c>
      <c r="D8" s="15">
        <v>362</v>
      </c>
      <c r="E8" s="26" t="s">
        <v>176</v>
      </c>
      <c r="F8" s="15"/>
      <c r="G8" s="15">
        <f>D8*F8</f>
        <v>0</v>
      </c>
    </row>
    <row r="9" spans="2:7" ht="10.15" customHeight="1" x14ac:dyDescent="0.25">
      <c r="B9" s="11"/>
      <c r="C9" s="12"/>
      <c r="D9" s="12"/>
      <c r="E9" s="12"/>
      <c r="F9" s="12"/>
      <c r="G9" s="12"/>
    </row>
    <row r="10" spans="2:7" s="17" customFormat="1" ht="51" x14ac:dyDescent="0.25">
      <c r="B10" s="13">
        <f>B8+1</f>
        <v>4</v>
      </c>
      <c r="C10" s="14" t="s">
        <v>178</v>
      </c>
      <c r="D10" s="15">
        <v>75</v>
      </c>
      <c r="E10" s="26" t="s">
        <v>176</v>
      </c>
      <c r="F10" s="15"/>
      <c r="G10" s="15">
        <f>D10*F10</f>
        <v>0</v>
      </c>
    </row>
    <row r="11" spans="2:7" ht="10.15" customHeight="1" x14ac:dyDescent="0.25">
      <c r="B11" s="11"/>
      <c r="C11" s="12"/>
      <c r="D11" s="12"/>
      <c r="E11" s="12"/>
      <c r="F11" s="12"/>
      <c r="G11" s="12"/>
    </row>
    <row r="12" spans="2:7" s="17" customFormat="1" ht="102" x14ac:dyDescent="0.25">
      <c r="B12" s="13">
        <f>B10+1</f>
        <v>5</v>
      </c>
      <c r="C12" s="14" t="s">
        <v>192</v>
      </c>
      <c r="D12" s="15">
        <v>877</v>
      </c>
      <c r="E12" s="26" t="s">
        <v>176</v>
      </c>
      <c r="F12" s="15"/>
      <c r="G12" s="15">
        <f>D12*F12</f>
        <v>0</v>
      </c>
    </row>
    <row r="13" spans="2:7" ht="10.15" customHeight="1" x14ac:dyDescent="0.25">
      <c r="B13" s="11"/>
      <c r="C13" s="12"/>
      <c r="D13" s="12"/>
      <c r="E13" s="12"/>
      <c r="F13" s="12"/>
      <c r="G13" s="12"/>
    </row>
    <row r="14" spans="2:7" s="17" customFormat="1" ht="51" x14ac:dyDescent="0.25">
      <c r="B14" s="13">
        <f>B12+1</f>
        <v>6</v>
      </c>
      <c r="C14" s="14" t="s">
        <v>11</v>
      </c>
      <c r="D14" s="15">
        <v>8</v>
      </c>
      <c r="E14" s="26" t="s">
        <v>12</v>
      </c>
      <c r="F14" s="15"/>
      <c r="G14" s="15">
        <f>D14*F14</f>
        <v>0</v>
      </c>
    </row>
    <row r="15" spans="2:7" ht="10.15" customHeight="1" x14ac:dyDescent="0.25">
      <c r="B15" s="11"/>
      <c r="C15" s="12"/>
      <c r="D15" s="12"/>
      <c r="E15" s="12"/>
      <c r="F15" s="12"/>
      <c r="G15" s="12"/>
    </row>
    <row r="16" spans="2:7" s="22" customFormat="1" ht="20.100000000000001" customHeight="1" x14ac:dyDescent="0.25">
      <c r="B16" s="55" t="s">
        <v>13</v>
      </c>
      <c r="C16" s="55"/>
      <c r="D16" s="54">
        <f>SUM(G4:G14)</f>
        <v>0</v>
      </c>
      <c r="E16" s="54"/>
      <c r="F16" s="54"/>
      <c r="G16" s="54"/>
    </row>
    <row r="17" spans="2:7" ht="20.100000000000001" customHeight="1" x14ac:dyDescent="0.25"/>
    <row r="18" spans="2:7" s="10" customFormat="1" ht="20.100000000000001" customHeight="1" x14ac:dyDescent="0.25">
      <c r="B18" s="55" t="s">
        <v>14</v>
      </c>
      <c r="C18" s="55"/>
      <c r="D18" s="8" t="s">
        <v>7</v>
      </c>
      <c r="E18" s="9" t="s">
        <v>8</v>
      </c>
      <c r="F18" s="8" t="s">
        <v>4</v>
      </c>
      <c r="G18" s="8" t="s">
        <v>0</v>
      </c>
    </row>
    <row r="19" spans="2:7" ht="10.15" customHeight="1" x14ac:dyDescent="0.25">
      <c r="B19" s="11"/>
      <c r="C19" s="12"/>
      <c r="D19" s="12"/>
      <c r="E19" s="12"/>
      <c r="F19" s="12"/>
      <c r="G19" s="12"/>
    </row>
    <row r="20" spans="2:7" ht="63.75" x14ac:dyDescent="0.25">
      <c r="B20" s="13">
        <v>1</v>
      </c>
      <c r="C20" s="14" t="s">
        <v>36</v>
      </c>
    </row>
    <row r="21" spans="2:7" s="17" customFormat="1" ht="15" customHeight="1" x14ac:dyDescent="0.25">
      <c r="C21" s="28" t="s">
        <v>29</v>
      </c>
      <c r="D21" s="19">
        <v>1</v>
      </c>
      <c r="E21" s="20" t="s">
        <v>9</v>
      </c>
      <c r="F21" s="21"/>
      <c r="G21" s="21">
        <f t="shared" ref="G21:G24" si="0">D21*F21</f>
        <v>0</v>
      </c>
    </row>
    <row r="22" spans="2:7" s="17" customFormat="1" ht="15" customHeight="1" x14ac:dyDescent="0.25">
      <c r="C22" s="28" t="s">
        <v>30</v>
      </c>
      <c r="D22" s="19">
        <v>1</v>
      </c>
      <c r="E22" s="20" t="s">
        <v>9</v>
      </c>
      <c r="F22" s="21"/>
      <c r="G22" s="21">
        <f t="shared" si="0"/>
        <v>0</v>
      </c>
    </row>
    <row r="23" spans="2:7" s="17" customFormat="1" ht="15" customHeight="1" x14ac:dyDescent="0.25">
      <c r="C23" s="28" t="s">
        <v>31</v>
      </c>
      <c r="D23" s="19">
        <v>2</v>
      </c>
      <c r="E23" s="20" t="s">
        <v>9</v>
      </c>
      <c r="F23" s="21"/>
      <c r="G23" s="21">
        <f t="shared" si="0"/>
        <v>0</v>
      </c>
    </row>
    <row r="24" spans="2:7" s="17" customFormat="1" ht="15" customHeight="1" x14ac:dyDescent="0.25">
      <c r="C24" s="28" t="s">
        <v>22</v>
      </c>
      <c r="D24" s="19">
        <v>9</v>
      </c>
      <c r="E24" s="20" t="s">
        <v>9</v>
      </c>
      <c r="F24" s="21"/>
      <c r="G24" s="21">
        <f t="shared" si="0"/>
        <v>0</v>
      </c>
    </row>
    <row r="25" spans="2:7" s="17" customFormat="1" ht="15" customHeight="1" x14ac:dyDescent="0.25">
      <c r="C25" s="28" t="s">
        <v>32</v>
      </c>
      <c r="D25" s="19">
        <v>2</v>
      </c>
      <c r="E25" s="20" t="s">
        <v>9</v>
      </c>
      <c r="F25" s="21"/>
      <c r="G25" s="21">
        <f t="shared" ref="G25:G26" si="1">D25*F25</f>
        <v>0</v>
      </c>
    </row>
    <row r="26" spans="2:7" s="17" customFormat="1" ht="15" customHeight="1" x14ac:dyDescent="0.25">
      <c r="C26" s="28" t="s">
        <v>15</v>
      </c>
      <c r="D26" s="19">
        <v>11</v>
      </c>
      <c r="E26" s="20" t="s">
        <v>9</v>
      </c>
      <c r="F26" s="21"/>
      <c r="G26" s="21">
        <f t="shared" si="1"/>
        <v>0</v>
      </c>
    </row>
    <row r="27" spans="2:7" s="17" customFormat="1" ht="15" customHeight="1" x14ac:dyDescent="0.25">
      <c r="C27" s="28" t="s">
        <v>23</v>
      </c>
      <c r="D27" s="19">
        <v>18</v>
      </c>
      <c r="E27" s="20" t="s">
        <v>9</v>
      </c>
      <c r="F27" s="21"/>
      <c r="G27" s="21">
        <f t="shared" ref="G27:G29" si="2">D27*F27</f>
        <v>0</v>
      </c>
    </row>
    <row r="28" spans="2:7" s="17" customFormat="1" ht="15" customHeight="1" x14ac:dyDescent="0.25">
      <c r="C28" s="28" t="s">
        <v>16</v>
      </c>
      <c r="D28" s="19">
        <v>25</v>
      </c>
      <c r="E28" s="20" t="s">
        <v>9</v>
      </c>
      <c r="F28" s="21"/>
      <c r="G28" s="21">
        <f t="shared" si="2"/>
        <v>0</v>
      </c>
    </row>
    <row r="29" spans="2:7" s="17" customFormat="1" ht="15" customHeight="1" x14ac:dyDescent="0.25">
      <c r="C29" s="28" t="s">
        <v>74</v>
      </c>
      <c r="D29" s="19">
        <v>5</v>
      </c>
      <c r="E29" s="20" t="s">
        <v>9</v>
      </c>
      <c r="F29" s="21"/>
      <c r="G29" s="21">
        <f t="shared" si="2"/>
        <v>0</v>
      </c>
    </row>
    <row r="30" spans="2:7" s="17" customFormat="1" ht="15" customHeight="1" x14ac:dyDescent="0.25">
      <c r="C30" s="28" t="s">
        <v>75</v>
      </c>
      <c r="D30" s="19">
        <v>5</v>
      </c>
      <c r="E30" s="20" t="s">
        <v>9</v>
      </c>
      <c r="F30" s="21"/>
      <c r="G30" s="21">
        <f t="shared" ref="G30:G35" si="3">D30*F30</f>
        <v>0</v>
      </c>
    </row>
    <row r="31" spans="2:7" s="17" customFormat="1" ht="15" customHeight="1" x14ac:dyDescent="0.25">
      <c r="C31" s="28" t="s">
        <v>76</v>
      </c>
      <c r="D31" s="19">
        <v>4</v>
      </c>
      <c r="E31" s="20" t="s">
        <v>9</v>
      </c>
      <c r="F31" s="21"/>
      <c r="G31" s="21">
        <f t="shared" si="3"/>
        <v>0</v>
      </c>
    </row>
    <row r="32" spans="2:7" s="17" customFormat="1" ht="15" customHeight="1" x14ac:dyDescent="0.25">
      <c r="C32" s="28" t="s">
        <v>77</v>
      </c>
      <c r="D32" s="19">
        <v>2</v>
      </c>
      <c r="E32" s="20" t="s">
        <v>9</v>
      </c>
      <c r="F32" s="21"/>
      <c r="G32" s="21">
        <f t="shared" si="3"/>
        <v>0</v>
      </c>
    </row>
    <row r="33" spans="2:7" s="17" customFormat="1" ht="15" customHeight="1" x14ac:dyDescent="0.25">
      <c r="C33" s="28" t="s">
        <v>165</v>
      </c>
      <c r="D33" s="19">
        <v>1</v>
      </c>
      <c r="E33" s="20" t="s">
        <v>9</v>
      </c>
      <c r="F33" s="21"/>
      <c r="G33" s="21">
        <f t="shared" ref="G33" si="4">D33*F33</f>
        <v>0</v>
      </c>
    </row>
    <row r="34" spans="2:7" s="17" customFormat="1" ht="15" customHeight="1" x14ac:dyDescent="0.25">
      <c r="C34" s="28" t="s">
        <v>164</v>
      </c>
      <c r="D34" s="19">
        <v>1</v>
      </c>
      <c r="E34" s="20" t="s">
        <v>9</v>
      </c>
      <c r="F34" s="21"/>
      <c r="G34" s="21">
        <f t="shared" si="3"/>
        <v>0</v>
      </c>
    </row>
    <row r="35" spans="2:7" s="17" customFormat="1" ht="25.5" x14ac:dyDescent="0.25">
      <c r="C35" s="28" t="s">
        <v>163</v>
      </c>
      <c r="D35" s="19">
        <v>1</v>
      </c>
      <c r="E35" s="20" t="s">
        <v>9</v>
      </c>
      <c r="F35" s="21"/>
      <c r="G35" s="21">
        <f t="shared" si="3"/>
        <v>0</v>
      </c>
    </row>
    <row r="36" spans="2:7" ht="10.15" customHeight="1" x14ac:dyDescent="0.25"/>
    <row r="37" spans="2:7" ht="51" x14ac:dyDescent="0.25">
      <c r="B37" s="13">
        <f>B20+1</f>
        <v>2</v>
      </c>
      <c r="C37" s="14" t="s">
        <v>78</v>
      </c>
      <c r="D37" s="15">
        <v>96</v>
      </c>
      <c r="E37" s="16" t="s">
        <v>1</v>
      </c>
      <c r="G37" s="15">
        <f t="shared" ref="G37" si="5">D37*F37</f>
        <v>0</v>
      </c>
    </row>
    <row r="38" spans="2:7" ht="10.15" customHeight="1" x14ac:dyDescent="0.25"/>
    <row r="39" spans="2:7" ht="63.75" x14ac:dyDescent="0.25">
      <c r="B39" s="13">
        <f>B37+1</f>
        <v>3</v>
      </c>
      <c r="C39" s="14" t="s">
        <v>179</v>
      </c>
      <c r="D39" s="15">
        <v>6</v>
      </c>
      <c r="E39" s="16" t="s">
        <v>176</v>
      </c>
      <c r="G39" s="15">
        <f t="shared" ref="G39:G41" si="6">D39*F39</f>
        <v>0</v>
      </c>
    </row>
    <row r="40" spans="2:7" ht="10.15" customHeight="1" x14ac:dyDescent="0.25"/>
    <row r="41" spans="2:7" ht="38.25" x14ac:dyDescent="0.25">
      <c r="B41" s="13">
        <f>B39+1</f>
        <v>4</v>
      </c>
      <c r="C41" s="14" t="s">
        <v>79</v>
      </c>
      <c r="D41" s="15">
        <v>1</v>
      </c>
      <c r="E41" s="16" t="s">
        <v>9</v>
      </c>
      <c r="G41" s="15">
        <f t="shared" si="6"/>
        <v>0</v>
      </c>
    </row>
    <row r="42" spans="2:7" ht="10.15" customHeight="1" x14ac:dyDescent="0.25"/>
    <row r="43" spans="2:7" ht="51" x14ac:dyDescent="0.25">
      <c r="B43" s="13">
        <f>B41+1</f>
        <v>5</v>
      </c>
      <c r="C43" s="14" t="s">
        <v>33</v>
      </c>
      <c r="D43" s="25">
        <v>4</v>
      </c>
      <c r="E43" s="16" t="s">
        <v>9</v>
      </c>
      <c r="G43" s="15">
        <f t="shared" ref="G43" si="7">D43*F43</f>
        <v>0</v>
      </c>
    </row>
    <row r="44" spans="2:7" ht="10.15" customHeight="1" x14ac:dyDescent="0.25"/>
    <row r="45" spans="2:7" ht="32.25" customHeight="1" x14ac:dyDescent="0.25">
      <c r="B45" s="13">
        <f>B43+1</f>
        <v>6</v>
      </c>
      <c r="C45" s="14" t="s">
        <v>17</v>
      </c>
      <c r="D45" s="15">
        <v>101</v>
      </c>
      <c r="E45" s="16" t="s">
        <v>1</v>
      </c>
      <c r="G45" s="15">
        <f>D45*F45</f>
        <v>0</v>
      </c>
    </row>
    <row r="46" spans="2:7" ht="10.15" customHeight="1" x14ac:dyDescent="0.25"/>
    <row r="47" spans="2:7" ht="38.25" x14ac:dyDescent="0.25">
      <c r="B47" s="13">
        <f>B45+1</f>
        <v>7</v>
      </c>
      <c r="C47" s="14" t="s">
        <v>84</v>
      </c>
      <c r="D47" s="15">
        <v>56</v>
      </c>
      <c r="E47" s="16" t="s">
        <v>1</v>
      </c>
      <c r="G47" s="15">
        <f t="shared" ref="G47" si="8">D47*F47</f>
        <v>0</v>
      </c>
    </row>
    <row r="48" spans="2:7" ht="10.15" customHeight="1" x14ac:dyDescent="0.25"/>
    <row r="49" spans="2:7" s="17" customFormat="1" ht="51" x14ac:dyDescent="0.25">
      <c r="B49" s="13">
        <f>B47+1</f>
        <v>8</v>
      </c>
      <c r="C49" s="14" t="s">
        <v>72</v>
      </c>
      <c r="D49" s="15">
        <v>41</v>
      </c>
      <c r="E49" s="26" t="s">
        <v>1</v>
      </c>
      <c r="F49" s="15"/>
      <c r="G49" s="15">
        <f>D49*F49</f>
        <v>0</v>
      </c>
    </row>
    <row r="50" spans="2:7" ht="10.15" customHeight="1" x14ac:dyDescent="0.25">
      <c r="B50" s="13"/>
      <c r="C50" s="14"/>
    </row>
    <row r="51" spans="2:7" s="17" customFormat="1" ht="51" x14ac:dyDescent="0.25">
      <c r="B51" s="13">
        <f>B49+1</f>
        <v>9</v>
      </c>
      <c r="C51" s="14" t="s">
        <v>73</v>
      </c>
      <c r="D51" s="15">
        <v>75</v>
      </c>
      <c r="E51" s="26" t="s">
        <v>1</v>
      </c>
      <c r="F51" s="15"/>
      <c r="G51" s="15">
        <f>D51*F51</f>
        <v>0</v>
      </c>
    </row>
    <row r="52" spans="2:7" ht="10.15" customHeight="1" x14ac:dyDescent="0.25">
      <c r="B52" s="13"/>
      <c r="C52" s="14"/>
    </row>
    <row r="53" spans="2:7" s="38" customFormat="1" ht="76.5" x14ac:dyDescent="0.25">
      <c r="B53" s="13">
        <f>B51+1</f>
        <v>10</v>
      </c>
      <c r="C53" s="14" t="s">
        <v>167</v>
      </c>
      <c r="D53" s="25">
        <v>4</v>
      </c>
      <c r="E53" s="16" t="s">
        <v>9</v>
      </c>
      <c r="F53" s="15"/>
      <c r="G53" s="37">
        <f>D53*F53</f>
        <v>0</v>
      </c>
    </row>
    <row r="54" spans="2:7" ht="10.15" customHeight="1" x14ac:dyDescent="0.25">
      <c r="B54" s="13"/>
      <c r="C54" s="14"/>
    </row>
    <row r="55" spans="2:7" s="38" customFormat="1" ht="38.25" x14ac:dyDescent="0.25">
      <c r="B55" s="13">
        <f>B53+1</f>
        <v>11</v>
      </c>
      <c r="C55" s="14" t="s">
        <v>35</v>
      </c>
      <c r="D55" s="15">
        <v>55</v>
      </c>
      <c r="E55" s="16" t="s">
        <v>1</v>
      </c>
      <c r="F55" s="15"/>
      <c r="G55" s="37">
        <f>D55*F55</f>
        <v>0</v>
      </c>
    </row>
    <row r="56" spans="2:7" ht="10.15" customHeight="1" x14ac:dyDescent="0.25">
      <c r="B56" s="13"/>
      <c r="C56" s="14"/>
    </row>
    <row r="57" spans="2:7" s="38" customFormat="1" ht="396" customHeight="1" x14ac:dyDescent="0.25">
      <c r="B57" s="13">
        <f>B55+1</f>
        <v>12</v>
      </c>
      <c r="C57" s="14" t="s">
        <v>206</v>
      </c>
      <c r="D57" s="15"/>
      <c r="E57" s="16"/>
      <c r="F57" s="15"/>
      <c r="G57" s="37"/>
    </row>
    <row r="58" spans="2:7" s="38" customFormat="1" ht="30.75" customHeight="1" x14ac:dyDescent="0.25">
      <c r="B58" s="13"/>
      <c r="C58" s="39" t="s">
        <v>83</v>
      </c>
      <c r="D58" s="15"/>
      <c r="E58" s="16"/>
      <c r="F58" s="15"/>
      <c r="G58" s="37"/>
    </row>
    <row r="59" spans="2:7" s="17" customFormat="1" ht="15" customHeight="1" x14ac:dyDescent="0.25">
      <c r="C59" s="28" t="s">
        <v>80</v>
      </c>
      <c r="D59" s="21">
        <v>227</v>
      </c>
      <c r="E59" s="20" t="s">
        <v>176</v>
      </c>
      <c r="F59" s="21"/>
      <c r="G59" s="21">
        <f t="shared" ref="G59" si="9">D59*F59</f>
        <v>0</v>
      </c>
    </row>
    <row r="60" spans="2:7" s="17" customFormat="1" ht="15" customHeight="1" x14ac:dyDescent="0.25">
      <c r="C60" s="28" t="s">
        <v>81</v>
      </c>
      <c r="D60" s="21">
        <v>227</v>
      </c>
      <c r="E60" s="20" t="s">
        <v>176</v>
      </c>
      <c r="F60" s="21"/>
      <c r="G60" s="21">
        <f t="shared" ref="G60" si="10">D60*F60</f>
        <v>0</v>
      </c>
    </row>
    <row r="61" spans="2:7" s="17" customFormat="1" ht="15" customHeight="1" x14ac:dyDescent="0.25">
      <c r="C61" s="28" t="s">
        <v>82</v>
      </c>
      <c r="D61" s="21">
        <v>227</v>
      </c>
      <c r="E61" s="20" t="s">
        <v>176</v>
      </c>
      <c r="F61" s="21"/>
      <c r="G61" s="21">
        <f t="shared" ref="G61" si="11">D61*F61</f>
        <v>0</v>
      </c>
    </row>
    <row r="62" spans="2:7" ht="10.15" customHeight="1" x14ac:dyDescent="0.25">
      <c r="B62" s="13"/>
      <c r="C62" s="14"/>
    </row>
    <row r="63" spans="2:7" ht="51" x14ac:dyDescent="0.25">
      <c r="B63" s="13">
        <f>B57+1</f>
        <v>13</v>
      </c>
      <c r="C63" s="14" t="s">
        <v>180</v>
      </c>
      <c r="D63" s="15">
        <v>345</v>
      </c>
      <c r="E63" s="26" t="s">
        <v>18</v>
      </c>
      <c r="G63" s="15">
        <f>D63*F63</f>
        <v>0</v>
      </c>
    </row>
    <row r="64" spans="2:7" ht="10.15" customHeight="1" x14ac:dyDescent="0.25">
      <c r="B64" s="13"/>
      <c r="C64" s="14"/>
    </row>
    <row r="65" spans="2:7" ht="63.75" x14ac:dyDescent="0.25">
      <c r="B65" s="13">
        <f>B63+1</f>
        <v>14</v>
      </c>
      <c r="C65" s="14" t="s">
        <v>181</v>
      </c>
      <c r="D65" s="15">
        <v>40</v>
      </c>
      <c r="E65" s="26" t="s">
        <v>182</v>
      </c>
      <c r="G65" s="15">
        <f>D65*F65</f>
        <v>0</v>
      </c>
    </row>
    <row r="66" spans="2:7" ht="10.15" customHeight="1" x14ac:dyDescent="0.25">
      <c r="B66" s="13"/>
      <c r="C66" s="14"/>
    </row>
    <row r="67" spans="2:7" s="22" customFormat="1" ht="20.100000000000001" customHeight="1" x14ac:dyDescent="0.25">
      <c r="B67" s="55" t="s">
        <v>19</v>
      </c>
      <c r="C67" s="55"/>
      <c r="D67" s="54">
        <f>SUM(G20:G65)</f>
        <v>0</v>
      </c>
      <c r="E67" s="54"/>
      <c r="F67" s="54"/>
      <c r="G67" s="54"/>
    </row>
    <row r="68" spans="2:7" ht="20.100000000000001" customHeight="1" x14ac:dyDescent="0.25"/>
    <row r="69" spans="2:7" s="10" customFormat="1" ht="20.100000000000001" customHeight="1" x14ac:dyDescent="0.25">
      <c r="B69" s="55" t="s">
        <v>42</v>
      </c>
      <c r="C69" s="55"/>
      <c r="D69" s="8" t="s">
        <v>7</v>
      </c>
      <c r="E69" s="9" t="s">
        <v>8</v>
      </c>
      <c r="F69" s="8" t="s">
        <v>4</v>
      </c>
      <c r="G69" s="8" t="s">
        <v>0</v>
      </c>
    </row>
    <row r="70" spans="2:7" ht="10.15" customHeight="1" x14ac:dyDescent="0.25">
      <c r="B70" s="13"/>
      <c r="C70" s="14"/>
    </row>
    <row r="71" spans="2:7" ht="89.25" x14ac:dyDescent="0.25">
      <c r="B71" s="13">
        <v>1</v>
      </c>
      <c r="C71" s="14" t="s">
        <v>183</v>
      </c>
      <c r="D71" s="15">
        <v>20</v>
      </c>
      <c r="E71" s="26" t="s">
        <v>176</v>
      </c>
      <c r="G71" s="15">
        <f>D71*F71</f>
        <v>0</v>
      </c>
    </row>
    <row r="72" spans="2:7" ht="10.15" customHeight="1" x14ac:dyDescent="0.25"/>
    <row r="73" spans="2:7" ht="102" x14ac:dyDescent="0.25">
      <c r="B73" s="13">
        <f>B71+1</f>
        <v>2</v>
      </c>
      <c r="C73" s="14" t="s">
        <v>184</v>
      </c>
      <c r="D73" s="15">
        <v>877</v>
      </c>
      <c r="E73" s="26" t="s">
        <v>176</v>
      </c>
      <c r="G73" s="15">
        <f>D73*F73</f>
        <v>0</v>
      </c>
    </row>
    <row r="74" spans="2:7" ht="10.15" customHeight="1" x14ac:dyDescent="0.25"/>
    <row r="75" spans="2:7" ht="45" customHeight="1" x14ac:dyDescent="0.25">
      <c r="B75" s="13">
        <f>B73+1</f>
        <v>3</v>
      </c>
      <c r="C75" s="14" t="s">
        <v>185</v>
      </c>
      <c r="E75" s="26"/>
    </row>
    <row r="76" spans="2:7" s="17" customFormat="1" ht="15" customHeight="1" x14ac:dyDescent="0.25">
      <c r="B76" s="40"/>
      <c r="C76" s="41" t="s">
        <v>37</v>
      </c>
      <c r="D76" s="21">
        <v>1123</v>
      </c>
      <c r="E76" s="29" t="s">
        <v>176</v>
      </c>
      <c r="F76" s="21"/>
      <c r="G76" s="21">
        <f>D76*F76</f>
        <v>0</v>
      </c>
    </row>
    <row r="77" spans="2:7" s="17" customFormat="1" ht="15" customHeight="1" x14ac:dyDescent="0.25">
      <c r="B77" s="40"/>
      <c r="C77" s="41" t="s">
        <v>38</v>
      </c>
      <c r="D77" s="21">
        <v>122</v>
      </c>
      <c r="E77" s="29" t="s">
        <v>176</v>
      </c>
      <c r="F77" s="21"/>
      <c r="G77" s="21">
        <f>D77*F77</f>
        <v>0</v>
      </c>
    </row>
    <row r="78" spans="2:7" ht="10.15" customHeight="1" x14ac:dyDescent="0.25"/>
    <row r="79" spans="2:7" s="42" customFormat="1" ht="38.25" x14ac:dyDescent="0.25">
      <c r="B79" s="13">
        <f>B75+1</f>
        <v>4</v>
      </c>
      <c r="C79" s="7" t="s">
        <v>24</v>
      </c>
      <c r="D79" s="15">
        <v>101</v>
      </c>
      <c r="E79" s="26" t="s">
        <v>1</v>
      </c>
      <c r="F79" s="15"/>
      <c r="G79" s="15">
        <f>D79*F79</f>
        <v>0</v>
      </c>
    </row>
    <row r="80" spans="2:7" ht="10.15" customHeight="1" x14ac:dyDescent="0.25"/>
    <row r="81" spans="2:7" s="42" customFormat="1" ht="89.25" x14ac:dyDescent="0.25">
      <c r="B81" s="13">
        <f>B79+1</f>
        <v>5</v>
      </c>
      <c r="C81" s="7" t="s">
        <v>40</v>
      </c>
      <c r="D81" s="15">
        <v>52</v>
      </c>
      <c r="E81" s="26" t="s">
        <v>1</v>
      </c>
      <c r="F81" s="15"/>
      <c r="G81" s="15">
        <f>D81*F81</f>
        <v>0</v>
      </c>
    </row>
    <row r="82" spans="2:7" ht="10.15" customHeight="1" x14ac:dyDescent="0.25"/>
    <row r="83" spans="2:7" s="42" customFormat="1" ht="76.5" x14ac:dyDescent="0.25">
      <c r="B83" s="13">
        <f>B81+1</f>
        <v>6</v>
      </c>
      <c r="C83" s="27" t="s">
        <v>39</v>
      </c>
      <c r="D83" s="15">
        <v>85</v>
      </c>
      <c r="E83" s="26" t="s">
        <v>1</v>
      </c>
      <c r="F83" s="15"/>
      <c r="G83" s="15">
        <f>D83*F83</f>
        <v>0</v>
      </c>
    </row>
    <row r="84" spans="2:7" ht="10.15" customHeight="1" x14ac:dyDescent="0.25"/>
    <row r="85" spans="2:7" ht="89.25" x14ac:dyDescent="0.25">
      <c r="B85" s="13">
        <f>B83+1</f>
        <v>7</v>
      </c>
      <c r="C85" s="7" t="s">
        <v>41</v>
      </c>
      <c r="D85" s="15">
        <v>82</v>
      </c>
      <c r="E85" s="26" t="s">
        <v>1</v>
      </c>
      <c r="G85" s="15">
        <f>D85*F85</f>
        <v>0</v>
      </c>
    </row>
    <row r="86" spans="2:7" ht="10.15" customHeight="1" x14ac:dyDescent="0.25"/>
    <row r="87" spans="2:7" ht="178.5" x14ac:dyDescent="0.25">
      <c r="B87" s="13">
        <f>B85+1</f>
        <v>8</v>
      </c>
      <c r="C87" s="14" t="s">
        <v>186</v>
      </c>
      <c r="E87" s="26"/>
    </row>
    <row r="88" spans="2:7" s="43" customFormat="1" ht="15" customHeight="1" x14ac:dyDescent="0.25">
      <c r="C88" s="28" t="s">
        <v>85</v>
      </c>
      <c r="D88" s="21">
        <v>132</v>
      </c>
      <c r="E88" s="29" t="s">
        <v>1</v>
      </c>
      <c r="F88" s="21"/>
      <c r="G88" s="21">
        <f>D88*F88</f>
        <v>0</v>
      </c>
    </row>
    <row r="89" spans="2:7" s="43" customFormat="1" ht="15" customHeight="1" x14ac:dyDescent="0.25">
      <c r="C89" s="28" t="s">
        <v>86</v>
      </c>
      <c r="D89" s="21">
        <v>114</v>
      </c>
      <c r="E89" s="29" t="s">
        <v>176</v>
      </c>
      <c r="F89" s="21"/>
      <c r="G89" s="21">
        <f>D89*F89</f>
        <v>0</v>
      </c>
    </row>
    <row r="90" spans="2:7" ht="10.15" customHeight="1" x14ac:dyDescent="0.25"/>
    <row r="91" spans="2:7" s="22" customFormat="1" ht="20.100000000000001" customHeight="1" x14ac:dyDescent="0.25">
      <c r="B91" s="55" t="s">
        <v>34</v>
      </c>
      <c r="C91" s="55"/>
      <c r="D91" s="54">
        <f>SUM(G71:G89)</f>
        <v>0</v>
      </c>
      <c r="E91" s="54"/>
      <c r="F91" s="54"/>
      <c r="G91" s="54"/>
    </row>
    <row r="92" spans="2:7" ht="20.100000000000001" customHeight="1" x14ac:dyDescent="0.25"/>
    <row r="93" spans="2:7" s="10" customFormat="1" ht="20.100000000000001" customHeight="1" x14ac:dyDescent="0.25">
      <c r="B93" s="55" t="s">
        <v>46</v>
      </c>
      <c r="C93" s="55"/>
      <c r="D93" s="8" t="s">
        <v>7</v>
      </c>
      <c r="E93" s="9" t="s">
        <v>8</v>
      </c>
      <c r="F93" s="8" t="s">
        <v>4</v>
      </c>
      <c r="G93" s="8" t="s">
        <v>0</v>
      </c>
    </row>
    <row r="94" spans="2:7" ht="10.15" customHeight="1" x14ac:dyDescent="0.25"/>
    <row r="95" spans="2:7" ht="331.5" customHeight="1" x14ac:dyDescent="0.25">
      <c r="B95" s="13">
        <v>1</v>
      </c>
      <c r="C95" s="14" t="s">
        <v>196</v>
      </c>
      <c r="E95" s="26"/>
    </row>
    <row r="96" spans="2:7" ht="231" customHeight="1" x14ac:dyDescent="0.25">
      <c r="C96" s="44" t="s">
        <v>191</v>
      </c>
    </row>
    <row r="97" spans="2:7" ht="118.5" customHeight="1" x14ac:dyDescent="0.25">
      <c r="C97" s="7" t="s">
        <v>187</v>
      </c>
    </row>
    <row r="98" spans="2:7" s="17" customFormat="1" ht="15" customHeight="1" x14ac:dyDescent="0.25">
      <c r="B98" s="40"/>
      <c r="C98" s="41" t="s">
        <v>87</v>
      </c>
      <c r="D98" s="21">
        <v>140</v>
      </c>
      <c r="E98" s="29" t="s">
        <v>176</v>
      </c>
      <c r="F98" s="21"/>
      <c r="G98" s="21">
        <f t="shared" ref="G98:G103" si="12">D98*F98</f>
        <v>0</v>
      </c>
    </row>
    <row r="99" spans="2:7" s="17" customFormat="1" ht="15" customHeight="1" x14ac:dyDescent="0.25">
      <c r="B99" s="40"/>
      <c r="C99" s="41" t="s">
        <v>194</v>
      </c>
      <c r="D99" s="21">
        <v>227</v>
      </c>
      <c r="E99" s="29" t="s">
        <v>176</v>
      </c>
      <c r="F99" s="21"/>
      <c r="G99" s="21">
        <f t="shared" si="12"/>
        <v>0</v>
      </c>
    </row>
    <row r="100" spans="2:7" s="17" customFormat="1" ht="15" customHeight="1" x14ac:dyDescent="0.25">
      <c r="B100" s="40"/>
      <c r="C100" s="41" t="s">
        <v>89</v>
      </c>
      <c r="D100" s="21">
        <v>122</v>
      </c>
      <c r="E100" s="29" t="s">
        <v>176</v>
      </c>
      <c r="F100" s="21"/>
      <c r="G100" s="21">
        <f t="shared" si="12"/>
        <v>0</v>
      </c>
    </row>
    <row r="101" spans="2:7" s="17" customFormat="1" ht="15" customHeight="1" x14ac:dyDescent="0.25">
      <c r="B101" s="40"/>
      <c r="C101" s="41" t="s">
        <v>90</v>
      </c>
      <c r="D101" s="21">
        <v>5</v>
      </c>
      <c r="E101" s="29" t="s">
        <v>176</v>
      </c>
      <c r="F101" s="21"/>
      <c r="G101" s="21">
        <f t="shared" si="12"/>
        <v>0</v>
      </c>
    </row>
    <row r="102" spans="2:7" s="17" customFormat="1" ht="15" customHeight="1" x14ac:dyDescent="0.25">
      <c r="C102" s="28" t="s">
        <v>91</v>
      </c>
      <c r="D102" s="21">
        <v>140</v>
      </c>
      <c r="E102" s="29" t="s">
        <v>1</v>
      </c>
      <c r="F102" s="21"/>
      <c r="G102" s="21">
        <f t="shared" ref="G102" si="13">D102*F102</f>
        <v>0</v>
      </c>
    </row>
    <row r="103" spans="2:7" s="17" customFormat="1" ht="15" customHeight="1" x14ac:dyDescent="0.25">
      <c r="C103" s="28" t="s">
        <v>43</v>
      </c>
      <c r="D103" s="21">
        <v>90</v>
      </c>
      <c r="E103" s="29" t="s">
        <v>1</v>
      </c>
      <c r="F103" s="21"/>
      <c r="G103" s="21">
        <f t="shared" si="12"/>
        <v>0</v>
      </c>
    </row>
    <row r="104" spans="2:7" ht="10.15" customHeight="1" x14ac:dyDescent="0.25">
      <c r="C104" s="27"/>
    </row>
    <row r="105" spans="2:7" ht="69" customHeight="1" x14ac:dyDescent="0.25">
      <c r="B105" s="13">
        <f>B95+1</f>
        <v>2</v>
      </c>
      <c r="C105" s="14" t="s">
        <v>195</v>
      </c>
      <c r="E105" s="26"/>
    </row>
    <row r="106" spans="2:7" s="17" customFormat="1" ht="15" customHeight="1" x14ac:dyDescent="0.25">
      <c r="B106" s="40"/>
      <c r="C106" s="41" t="s">
        <v>88</v>
      </c>
      <c r="D106" s="21">
        <v>877</v>
      </c>
      <c r="E106" s="29" t="s">
        <v>176</v>
      </c>
      <c r="F106" s="21"/>
      <c r="G106" s="21">
        <f t="shared" ref="G106" si="14">D106*F106</f>
        <v>0</v>
      </c>
    </row>
    <row r="107" spans="2:7" ht="10.15" customHeight="1" x14ac:dyDescent="0.25">
      <c r="C107" s="27"/>
    </row>
    <row r="108" spans="2:7" ht="296.25" customHeight="1" x14ac:dyDescent="0.25">
      <c r="B108" s="13">
        <f>B105+1</f>
        <v>3</v>
      </c>
      <c r="C108" s="14" t="s">
        <v>243</v>
      </c>
      <c r="E108" s="26"/>
    </row>
    <row r="109" spans="2:7" ht="242.25" x14ac:dyDescent="0.25">
      <c r="C109" s="44" t="s">
        <v>188</v>
      </c>
    </row>
    <row r="110" spans="2:7" ht="153" x14ac:dyDescent="0.25">
      <c r="C110" s="7" t="s">
        <v>189</v>
      </c>
    </row>
    <row r="111" spans="2:7" s="17" customFormat="1" ht="15" customHeight="1" x14ac:dyDescent="0.25">
      <c r="B111" s="40"/>
      <c r="C111" s="41" t="s">
        <v>92</v>
      </c>
      <c r="D111" s="21">
        <v>23</v>
      </c>
      <c r="E111" s="29" t="s">
        <v>176</v>
      </c>
      <c r="F111" s="21"/>
      <c r="G111" s="21">
        <f>D111*F111</f>
        <v>0</v>
      </c>
    </row>
    <row r="112" spans="2:7" s="17" customFormat="1" ht="15" customHeight="1" x14ac:dyDescent="0.25">
      <c r="B112" s="40"/>
      <c r="C112" s="41" t="s">
        <v>93</v>
      </c>
      <c r="D112" s="21">
        <v>29</v>
      </c>
      <c r="E112" s="29" t="s">
        <v>176</v>
      </c>
      <c r="F112" s="21"/>
      <c r="G112" s="21">
        <f>D112*F112</f>
        <v>0</v>
      </c>
    </row>
    <row r="113" spans="2:7" s="17" customFormat="1" ht="15" customHeight="1" x14ac:dyDescent="0.25">
      <c r="C113" s="28" t="s">
        <v>44</v>
      </c>
      <c r="D113" s="21">
        <v>50</v>
      </c>
      <c r="E113" s="29" t="s">
        <v>1</v>
      </c>
      <c r="F113" s="21"/>
      <c r="G113" s="21">
        <f>D113*F113</f>
        <v>0</v>
      </c>
    </row>
    <row r="114" spans="2:7" s="17" customFormat="1" ht="15" customHeight="1" x14ac:dyDescent="0.25">
      <c r="C114" s="28" t="s">
        <v>45</v>
      </c>
      <c r="D114" s="21">
        <v>52</v>
      </c>
      <c r="E114" s="29" t="s">
        <v>1</v>
      </c>
      <c r="F114" s="21"/>
      <c r="G114" s="21">
        <f>D114*F114</f>
        <v>0</v>
      </c>
    </row>
    <row r="115" spans="2:7" ht="10.15" customHeight="1" x14ac:dyDescent="0.25">
      <c r="C115" s="27"/>
    </row>
    <row r="116" spans="2:7" ht="242.25" x14ac:dyDescent="0.25">
      <c r="B116" s="13">
        <f>B108+1</f>
        <v>4</v>
      </c>
      <c r="C116" s="14" t="s">
        <v>190</v>
      </c>
      <c r="D116" s="15">
        <v>27</v>
      </c>
      <c r="E116" s="26" t="s">
        <v>176</v>
      </c>
      <c r="G116" s="15">
        <f>D116*F116</f>
        <v>0</v>
      </c>
    </row>
    <row r="117" spans="2:7" ht="10.15" customHeight="1" x14ac:dyDescent="0.25">
      <c r="C117" s="27"/>
    </row>
    <row r="118" spans="2:7" ht="365.25" customHeight="1" x14ac:dyDescent="0.25">
      <c r="B118" s="13">
        <f>B116+1</f>
        <v>5</v>
      </c>
      <c r="C118" s="14" t="s">
        <v>168</v>
      </c>
      <c r="E118" s="26"/>
    </row>
    <row r="119" spans="2:7" ht="344.25" x14ac:dyDescent="0.25">
      <c r="B119" s="13"/>
      <c r="C119" s="14" t="s">
        <v>239</v>
      </c>
      <c r="E119" s="26"/>
    </row>
    <row r="120" spans="2:7" s="17" customFormat="1" ht="15" customHeight="1" x14ac:dyDescent="0.25">
      <c r="B120" s="40"/>
      <c r="C120" s="41" t="s">
        <v>37</v>
      </c>
      <c r="D120" s="21">
        <v>1069</v>
      </c>
      <c r="E120" s="29" t="s">
        <v>176</v>
      </c>
      <c r="F120" s="21"/>
      <c r="G120" s="21">
        <f t="shared" ref="G120:G125" si="15">D120*F120</f>
        <v>0</v>
      </c>
    </row>
    <row r="121" spans="2:7" s="17" customFormat="1" ht="15" customHeight="1" x14ac:dyDescent="0.25">
      <c r="B121" s="40"/>
      <c r="C121" s="41" t="s">
        <v>38</v>
      </c>
      <c r="D121" s="21">
        <v>122</v>
      </c>
      <c r="E121" s="29" t="s">
        <v>176</v>
      </c>
      <c r="F121" s="21"/>
      <c r="G121" s="21">
        <f t="shared" si="15"/>
        <v>0</v>
      </c>
    </row>
    <row r="122" spans="2:7" s="17" customFormat="1" ht="15" customHeight="1" x14ac:dyDescent="0.25">
      <c r="C122" s="28" t="s">
        <v>94</v>
      </c>
      <c r="D122" s="21">
        <v>5</v>
      </c>
      <c r="E122" s="29" t="s">
        <v>176</v>
      </c>
      <c r="F122" s="21"/>
      <c r="G122" s="21">
        <f t="shared" ref="G122:G124" si="16">D122*F122</f>
        <v>0</v>
      </c>
    </row>
    <row r="123" spans="2:7" s="17" customFormat="1" ht="15" customHeight="1" x14ac:dyDescent="0.25">
      <c r="C123" s="28" t="s">
        <v>25</v>
      </c>
      <c r="D123" s="21">
        <v>230</v>
      </c>
      <c r="E123" s="29" t="s">
        <v>1</v>
      </c>
      <c r="F123" s="21"/>
      <c r="G123" s="21">
        <f t="shared" si="16"/>
        <v>0</v>
      </c>
    </row>
    <row r="124" spans="2:7" s="17" customFormat="1" ht="15" customHeight="1" x14ac:dyDescent="0.25">
      <c r="C124" s="28" t="s">
        <v>96</v>
      </c>
      <c r="D124" s="21">
        <v>132</v>
      </c>
      <c r="E124" s="29" t="s">
        <v>1</v>
      </c>
      <c r="F124" s="21"/>
      <c r="G124" s="21">
        <f t="shared" si="16"/>
        <v>0</v>
      </c>
    </row>
    <row r="125" spans="2:7" s="17" customFormat="1" ht="15" customHeight="1" x14ac:dyDescent="0.25">
      <c r="C125" s="28" t="s">
        <v>95</v>
      </c>
      <c r="D125" s="21">
        <v>114</v>
      </c>
      <c r="E125" s="29" t="s">
        <v>176</v>
      </c>
      <c r="F125" s="21"/>
      <c r="G125" s="21">
        <f t="shared" si="15"/>
        <v>0</v>
      </c>
    </row>
    <row r="126" spans="2:7" ht="10.15" customHeight="1" x14ac:dyDescent="0.25">
      <c r="C126" s="27"/>
    </row>
    <row r="127" spans="2:7" s="22" customFormat="1" ht="20.100000000000001" customHeight="1" x14ac:dyDescent="0.25">
      <c r="B127" s="55" t="s">
        <v>47</v>
      </c>
      <c r="C127" s="55"/>
      <c r="D127" s="54">
        <f>SUM(G95:G126)</f>
        <v>0</v>
      </c>
      <c r="E127" s="54"/>
      <c r="F127" s="54"/>
      <c r="G127" s="54"/>
    </row>
    <row r="128" spans="2:7" ht="20.100000000000001" customHeight="1" x14ac:dyDescent="0.25"/>
    <row r="129" spans="2:7" s="10" customFormat="1" ht="20.100000000000001" customHeight="1" x14ac:dyDescent="0.25">
      <c r="B129" s="55" t="s">
        <v>48</v>
      </c>
      <c r="C129" s="55"/>
      <c r="D129" s="8" t="s">
        <v>7</v>
      </c>
      <c r="E129" s="9" t="s">
        <v>8</v>
      </c>
      <c r="F129" s="8" t="s">
        <v>4</v>
      </c>
      <c r="G129" s="8" t="s">
        <v>0</v>
      </c>
    </row>
    <row r="130" spans="2:7" ht="10.15" customHeight="1" x14ac:dyDescent="0.25"/>
    <row r="131" spans="2:7" ht="89.25" x14ac:dyDescent="0.25">
      <c r="B131" s="13">
        <v>1</v>
      </c>
      <c r="C131" s="14" t="s">
        <v>97</v>
      </c>
      <c r="D131" s="15">
        <v>101</v>
      </c>
      <c r="E131" s="26" t="s">
        <v>1</v>
      </c>
      <c r="G131" s="15">
        <f>D131*F131</f>
        <v>0</v>
      </c>
    </row>
    <row r="132" spans="2:7" ht="10.15" customHeight="1" x14ac:dyDescent="0.25">
      <c r="C132" s="14"/>
    </row>
    <row r="133" spans="2:7" ht="127.5" x14ac:dyDescent="0.25">
      <c r="B133" s="13">
        <f>B131+1</f>
        <v>2</v>
      </c>
      <c r="C133" s="14" t="s">
        <v>197</v>
      </c>
      <c r="D133" s="15">
        <v>50</v>
      </c>
      <c r="E133" s="26" t="s">
        <v>1</v>
      </c>
      <c r="G133" s="15">
        <f>D133*F133</f>
        <v>0</v>
      </c>
    </row>
    <row r="134" spans="2:7" ht="10.15" customHeight="1" x14ac:dyDescent="0.25">
      <c r="B134" s="24"/>
      <c r="C134" s="14"/>
    </row>
    <row r="135" spans="2:7" ht="140.25" x14ac:dyDescent="0.25">
      <c r="B135" s="13">
        <f>B133+1</f>
        <v>3</v>
      </c>
      <c r="C135" s="14" t="s">
        <v>198</v>
      </c>
      <c r="D135" s="15">
        <v>41</v>
      </c>
      <c r="E135" s="26" t="s">
        <v>1</v>
      </c>
      <c r="G135" s="15">
        <f>D135*F135</f>
        <v>0</v>
      </c>
    </row>
    <row r="136" spans="2:7" ht="10.15" customHeight="1" x14ac:dyDescent="0.25">
      <c r="B136" s="24"/>
      <c r="C136" s="14"/>
    </row>
    <row r="137" spans="2:7" ht="38.25" x14ac:dyDescent="0.25">
      <c r="B137" s="13">
        <f>B135+1</f>
        <v>4</v>
      </c>
      <c r="C137" s="14" t="s">
        <v>199</v>
      </c>
      <c r="D137" s="25">
        <v>4</v>
      </c>
      <c r="E137" s="26" t="s">
        <v>9</v>
      </c>
      <c r="G137" s="15">
        <f>D137*F137</f>
        <v>0</v>
      </c>
    </row>
    <row r="138" spans="2:7" ht="10.15" customHeight="1" x14ac:dyDescent="0.25">
      <c r="B138" s="24"/>
      <c r="C138" s="14"/>
    </row>
    <row r="139" spans="2:7" ht="51" x14ac:dyDescent="0.25">
      <c r="B139" s="13">
        <f>B137+1</f>
        <v>5</v>
      </c>
      <c r="C139" s="14" t="s">
        <v>200</v>
      </c>
      <c r="D139" s="15">
        <v>75</v>
      </c>
      <c r="E139" s="26" t="s">
        <v>1</v>
      </c>
      <c r="G139" s="15">
        <f>D139*F139</f>
        <v>0</v>
      </c>
    </row>
    <row r="140" spans="2:7" ht="10.15" customHeight="1" x14ac:dyDescent="0.25">
      <c r="B140" s="24"/>
      <c r="C140" s="14"/>
    </row>
    <row r="141" spans="2:7" ht="36" customHeight="1" x14ac:dyDescent="0.25">
      <c r="B141" s="13">
        <f>B139+1</f>
        <v>6</v>
      </c>
      <c r="C141" s="14" t="s">
        <v>201</v>
      </c>
      <c r="D141" s="25">
        <v>4</v>
      </c>
      <c r="E141" s="26" t="s">
        <v>9</v>
      </c>
      <c r="G141" s="15">
        <f>D141*F141</f>
        <v>0</v>
      </c>
    </row>
    <row r="142" spans="2:7" ht="10.15" customHeight="1" x14ac:dyDescent="0.25">
      <c r="B142" s="24"/>
      <c r="C142" s="14"/>
    </row>
    <row r="143" spans="2:7" ht="76.5" x14ac:dyDescent="0.25">
      <c r="B143" s="13">
        <f>B141+1</f>
        <v>7</v>
      </c>
      <c r="C143" s="14" t="s">
        <v>166</v>
      </c>
      <c r="D143" s="25">
        <v>4</v>
      </c>
      <c r="E143" s="26" t="s">
        <v>9</v>
      </c>
      <c r="G143" s="15">
        <f>D143*F143</f>
        <v>0</v>
      </c>
    </row>
    <row r="144" spans="2:7" ht="10.15" customHeight="1" x14ac:dyDescent="0.25">
      <c r="B144" s="24"/>
      <c r="C144" s="14"/>
    </row>
    <row r="145" spans="2:7" s="22" customFormat="1" ht="20.100000000000001" customHeight="1" x14ac:dyDescent="0.25">
      <c r="B145" s="55" t="s">
        <v>49</v>
      </c>
      <c r="C145" s="55"/>
      <c r="D145" s="54">
        <f>SUM(G131:G144)</f>
        <v>0</v>
      </c>
      <c r="E145" s="54"/>
      <c r="F145" s="54"/>
      <c r="G145" s="54"/>
    </row>
    <row r="146" spans="2:7" ht="20.100000000000001" customHeight="1" x14ac:dyDescent="0.25">
      <c r="C146" s="18"/>
    </row>
    <row r="147" spans="2:7" s="10" customFormat="1" ht="20.100000000000001" customHeight="1" x14ac:dyDescent="0.25">
      <c r="B147" s="55" t="s">
        <v>50</v>
      </c>
      <c r="C147" s="55"/>
      <c r="D147" s="8" t="s">
        <v>7</v>
      </c>
      <c r="E147" s="9" t="s">
        <v>8</v>
      </c>
      <c r="F147" s="8" t="s">
        <v>4</v>
      </c>
      <c r="G147" s="8" t="s">
        <v>0</v>
      </c>
    </row>
    <row r="148" spans="2:7" ht="10.15" customHeight="1" x14ac:dyDescent="0.25"/>
    <row r="149" spans="2:7" ht="46.5" customHeight="1" x14ac:dyDescent="0.25">
      <c r="B149" s="13">
        <v>1</v>
      </c>
      <c r="C149" s="14" t="s">
        <v>98</v>
      </c>
      <c r="D149" s="25"/>
      <c r="E149" s="26"/>
    </row>
    <row r="150" spans="2:7" s="17" customFormat="1" ht="15" customHeight="1" x14ac:dyDescent="0.25">
      <c r="C150" s="28" t="s">
        <v>99</v>
      </c>
      <c r="D150" s="19">
        <v>1</v>
      </c>
      <c r="E150" s="20" t="s">
        <v>9</v>
      </c>
      <c r="F150" s="21"/>
      <c r="G150" s="21">
        <f t="shared" ref="G150" si="17">D150*F150</f>
        <v>0</v>
      </c>
    </row>
    <row r="151" spans="2:7" ht="10.15" customHeight="1" x14ac:dyDescent="0.25">
      <c r="B151" s="24"/>
      <c r="C151" s="14"/>
    </row>
    <row r="152" spans="2:7" ht="38.25" x14ac:dyDescent="0.25">
      <c r="B152" s="13">
        <f>B149+1</f>
        <v>2</v>
      </c>
      <c r="C152" s="14" t="s">
        <v>51</v>
      </c>
      <c r="D152" s="25">
        <v>2</v>
      </c>
      <c r="E152" s="16" t="s">
        <v>9</v>
      </c>
      <c r="G152" s="15">
        <f>D152*F152</f>
        <v>0</v>
      </c>
    </row>
    <row r="153" spans="2:7" ht="10.15" customHeight="1" x14ac:dyDescent="0.25">
      <c r="B153" s="24"/>
      <c r="C153" s="14"/>
    </row>
    <row r="154" spans="2:7" ht="38.25" x14ac:dyDescent="0.25">
      <c r="B154" s="13">
        <f>B152+1</f>
        <v>3</v>
      </c>
      <c r="C154" s="14" t="s">
        <v>100</v>
      </c>
      <c r="D154" s="15">
        <v>30</v>
      </c>
      <c r="E154" s="16" t="s">
        <v>1</v>
      </c>
      <c r="G154" s="15">
        <f>D154*F154</f>
        <v>0</v>
      </c>
    </row>
    <row r="155" spans="2:7" ht="10.15" customHeight="1" x14ac:dyDescent="0.25"/>
    <row r="156" spans="2:7" s="22" customFormat="1" ht="20.100000000000001" customHeight="1" x14ac:dyDescent="0.25">
      <c r="B156" s="55" t="s">
        <v>52</v>
      </c>
      <c r="C156" s="55"/>
      <c r="D156" s="54">
        <f>SUM(G149:G154)</f>
        <v>0</v>
      </c>
      <c r="E156" s="54"/>
      <c r="F156" s="54"/>
      <c r="G156" s="54"/>
    </row>
    <row r="157" spans="2:7" ht="20.100000000000001" customHeight="1" x14ac:dyDescent="0.25">
      <c r="C157" s="18"/>
    </row>
    <row r="158" spans="2:7" s="10" customFormat="1" ht="20.100000000000001" customHeight="1" x14ac:dyDescent="0.25">
      <c r="B158" s="55" t="s">
        <v>53</v>
      </c>
      <c r="C158" s="55"/>
      <c r="D158" s="8" t="s">
        <v>7</v>
      </c>
      <c r="E158" s="9" t="s">
        <v>8</v>
      </c>
      <c r="F158" s="8" t="s">
        <v>4</v>
      </c>
      <c r="G158" s="8" t="s">
        <v>0</v>
      </c>
    </row>
    <row r="159" spans="2:7" ht="10.15" customHeight="1" x14ac:dyDescent="0.25">
      <c r="B159" s="24"/>
      <c r="C159" s="14"/>
    </row>
    <row r="160" spans="2:7" ht="89.25" x14ac:dyDescent="0.25">
      <c r="B160" s="13">
        <v>1</v>
      </c>
      <c r="C160" s="7" t="s">
        <v>104</v>
      </c>
      <c r="D160" s="25"/>
      <c r="E160" s="26"/>
    </row>
    <row r="161" spans="2:7" s="17" customFormat="1" ht="15" customHeight="1" x14ac:dyDescent="0.25">
      <c r="C161" s="28" t="s">
        <v>99</v>
      </c>
      <c r="D161" s="19">
        <v>1</v>
      </c>
      <c r="E161" s="20" t="s">
        <v>9</v>
      </c>
      <c r="F161" s="21"/>
      <c r="G161" s="21">
        <f t="shared" ref="G161" si="18">D161*F161</f>
        <v>0</v>
      </c>
    </row>
    <row r="162" spans="2:7" ht="10.15" customHeight="1" x14ac:dyDescent="0.25">
      <c r="B162" s="13"/>
      <c r="C162" s="27"/>
      <c r="E162" s="26"/>
    </row>
    <row r="163" spans="2:7" ht="89.25" x14ac:dyDescent="0.25">
      <c r="B163" s="13">
        <f>B160+1</f>
        <v>2</v>
      </c>
      <c r="C163" s="7" t="s">
        <v>103</v>
      </c>
      <c r="D163" s="25">
        <v>21</v>
      </c>
      <c r="E163" s="16" t="s">
        <v>9</v>
      </c>
      <c r="G163" s="15">
        <f t="shared" ref="G163" si="19">D163*F163</f>
        <v>0</v>
      </c>
    </row>
    <row r="164" spans="2:7" ht="10.15" customHeight="1" x14ac:dyDescent="0.25">
      <c r="B164" s="13"/>
      <c r="C164" s="27"/>
      <c r="E164" s="26"/>
    </row>
    <row r="165" spans="2:7" ht="89.25" x14ac:dyDescent="0.25">
      <c r="B165" s="13">
        <f>B163+1</f>
        <v>3</v>
      </c>
      <c r="C165" s="7" t="s">
        <v>102</v>
      </c>
      <c r="D165" s="25">
        <v>2</v>
      </c>
      <c r="E165" s="16" t="s">
        <v>9</v>
      </c>
      <c r="G165" s="15">
        <f t="shared" ref="G165" si="20">D165*F165</f>
        <v>0</v>
      </c>
    </row>
    <row r="166" spans="2:7" ht="10.15" customHeight="1" x14ac:dyDescent="0.25">
      <c r="B166" s="13"/>
      <c r="C166" s="27"/>
      <c r="E166" s="26"/>
    </row>
    <row r="167" spans="2:7" ht="89.25" x14ac:dyDescent="0.25">
      <c r="B167" s="13">
        <f>B165+1</f>
        <v>4</v>
      </c>
      <c r="C167" s="7" t="s">
        <v>101</v>
      </c>
      <c r="D167" s="15">
        <v>30</v>
      </c>
      <c r="E167" s="16" t="s">
        <v>1</v>
      </c>
      <c r="G167" s="15">
        <f t="shared" ref="G167" si="21">D167*F167</f>
        <v>0</v>
      </c>
    </row>
    <row r="168" spans="2:7" ht="10.15" customHeight="1" x14ac:dyDescent="0.25">
      <c r="B168" s="13"/>
      <c r="C168" s="27"/>
      <c r="E168" s="26"/>
    </row>
    <row r="169" spans="2:7" s="22" customFormat="1" ht="20.100000000000001" customHeight="1" x14ac:dyDescent="0.25">
      <c r="B169" s="55" t="s">
        <v>54</v>
      </c>
      <c r="C169" s="55"/>
      <c r="D169" s="54">
        <f>SUM(G160:G167)</f>
        <v>0</v>
      </c>
      <c r="E169" s="54"/>
      <c r="F169" s="54"/>
      <c r="G169" s="54"/>
    </row>
    <row r="170" spans="2:7" ht="20.100000000000001" customHeight="1" x14ac:dyDescent="0.25">
      <c r="C170" s="18"/>
    </row>
    <row r="171" spans="2:7" s="10" customFormat="1" ht="20.100000000000001" customHeight="1" x14ac:dyDescent="0.25">
      <c r="B171" s="55" t="s">
        <v>55</v>
      </c>
      <c r="C171" s="55"/>
      <c r="D171" s="8" t="s">
        <v>7</v>
      </c>
      <c r="E171" s="9" t="s">
        <v>8</v>
      </c>
      <c r="F171" s="8" t="s">
        <v>4</v>
      </c>
      <c r="G171" s="8" t="s">
        <v>0</v>
      </c>
    </row>
    <row r="172" spans="2:7" ht="10.15" customHeight="1" x14ac:dyDescent="0.25">
      <c r="B172" s="13"/>
      <c r="C172" s="27"/>
      <c r="E172" s="26"/>
    </row>
    <row r="173" spans="2:7" ht="102" x14ac:dyDescent="0.25">
      <c r="B173" s="13">
        <v>1</v>
      </c>
      <c r="C173" s="27" t="s">
        <v>238</v>
      </c>
      <c r="D173" s="15">
        <v>106</v>
      </c>
      <c r="E173" s="16" t="s">
        <v>1</v>
      </c>
      <c r="G173" s="15">
        <f>D173*F173</f>
        <v>0</v>
      </c>
    </row>
    <row r="174" spans="2:7" ht="10.15" customHeight="1" x14ac:dyDescent="0.25">
      <c r="B174" s="13"/>
      <c r="C174" s="27"/>
      <c r="E174" s="26"/>
    </row>
    <row r="175" spans="2:7" ht="51" x14ac:dyDescent="0.25">
      <c r="B175" s="13">
        <f>B173+1</f>
        <v>2</v>
      </c>
      <c r="C175" s="27" t="s">
        <v>237</v>
      </c>
      <c r="D175" s="15">
        <v>96</v>
      </c>
      <c r="E175" s="16" t="s">
        <v>1</v>
      </c>
      <c r="G175" s="15">
        <f>D175*F175</f>
        <v>0</v>
      </c>
    </row>
    <row r="176" spans="2:7" ht="10.15" customHeight="1" x14ac:dyDescent="0.25">
      <c r="B176" s="13"/>
      <c r="C176" s="27"/>
      <c r="E176" s="26"/>
    </row>
    <row r="177" spans="2:7" ht="38.25" x14ac:dyDescent="0.25">
      <c r="B177" s="13">
        <f>B175+1</f>
        <v>3</v>
      </c>
      <c r="C177" s="14" t="s">
        <v>193</v>
      </c>
      <c r="D177" s="25">
        <v>4</v>
      </c>
      <c r="E177" s="16" t="s">
        <v>9</v>
      </c>
      <c r="G177" s="15">
        <f>D177*F177</f>
        <v>0</v>
      </c>
    </row>
    <row r="178" spans="2:7" ht="10.15" customHeight="1" x14ac:dyDescent="0.25">
      <c r="B178" s="13"/>
      <c r="C178" s="27"/>
      <c r="E178" s="26"/>
    </row>
    <row r="179" spans="2:7" ht="25.5" x14ac:dyDescent="0.25">
      <c r="B179" s="13">
        <f>B177+1</f>
        <v>4</v>
      </c>
      <c r="C179" s="27" t="s">
        <v>20</v>
      </c>
      <c r="D179" s="25">
        <v>1</v>
      </c>
      <c r="E179" s="16" t="s">
        <v>57</v>
      </c>
      <c r="G179" s="15">
        <f>D179*F179</f>
        <v>0</v>
      </c>
    </row>
    <row r="180" spans="2:7" ht="10.15" customHeight="1" x14ac:dyDescent="0.25">
      <c r="B180" s="13"/>
      <c r="C180" s="27"/>
      <c r="E180" s="26"/>
    </row>
    <row r="181" spans="2:7" s="22" customFormat="1" ht="20.100000000000001" customHeight="1" x14ac:dyDescent="0.25">
      <c r="B181" s="55" t="s">
        <v>56</v>
      </c>
      <c r="C181" s="55"/>
      <c r="D181" s="54">
        <f>SUM(G173:G179)</f>
        <v>0</v>
      </c>
      <c r="E181" s="54"/>
      <c r="F181" s="54"/>
      <c r="G181" s="54"/>
    </row>
    <row r="182" spans="2:7" ht="20.100000000000001" customHeight="1" x14ac:dyDescent="0.25">
      <c r="C182" s="28"/>
      <c r="D182" s="21"/>
      <c r="E182" s="29"/>
      <c r="F182" s="21"/>
      <c r="G182" s="21"/>
    </row>
    <row r="183" spans="2:7" s="30" customFormat="1" ht="20.100000000000001" customHeight="1" x14ac:dyDescent="0.25">
      <c r="B183" s="55" t="s">
        <v>27</v>
      </c>
      <c r="C183" s="55"/>
      <c r="D183" s="55"/>
      <c r="E183" s="55"/>
      <c r="F183" s="55"/>
      <c r="G183" s="55"/>
    </row>
    <row r="184" spans="2:7" s="22" customFormat="1" ht="20.100000000000001" customHeight="1" x14ac:dyDescent="0.25">
      <c r="B184" s="51" t="s">
        <v>10</v>
      </c>
      <c r="C184" s="51"/>
      <c r="D184" s="52">
        <f>D16</f>
        <v>0</v>
      </c>
      <c r="E184" s="52"/>
      <c r="F184" s="52"/>
      <c r="G184" s="52"/>
    </row>
    <row r="185" spans="2:7" s="22" customFormat="1" ht="20.100000000000001" customHeight="1" x14ac:dyDescent="0.25">
      <c r="B185" s="51" t="s">
        <v>14</v>
      </c>
      <c r="C185" s="51"/>
      <c r="D185" s="52">
        <f>D67</f>
        <v>0</v>
      </c>
      <c r="E185" s="52"/>
      <c r="F185" s="52"/>
      <c r="G185" s="52"/>
    </row>
    <row r="186" spans="2:7" s="22" customFormat="1" ht="20.100000000000001" customHeight="1" x14ac:dyDescent="0.25">
      <c r="B186" s="51" t="s">
        <v>42</v>
      </c>
      <c r="C186" s="51"/>
      <c r="D186" s="52">
        <f>D91</f>
        <v>0</v>
      </c>
      <c r="E186" s="52"/>
      <c r="F186" s="52"/>
      <c r="G186" s="52"/>
    </row>
    <row r="187" spans="2:7" s="22" customFormat="1" ht="20.100000000000001" customHeight="1" x14ac:dyDescent="0.25">
      <c r="B187" s="51" t="s">
        <v>46</v>
      </c>
      <c r="C187" s="51"/>
      <c r="D187" s="52">
        <f>D127</f>
        <v>0</v>
      </c>
      <c r="E187" s="52"/>
      <c r="F187" s="52"/>
      <c r="G187" s="52"/>
    </row>
    <row r="188" spans="2:7" s="22" customFormat="1" ht="20.100000000000001" customHeight="1" x14ac:dyDescent="0.25">
      <c r="B188" s="51" t="s">
        <v>48</v>
      </c>
      <c r="C188" s="51"/>
      <c r="D188" s="52">
        <f>D145</f>
        <v>0</v>
      </c>
      <c r="E188" s="52"/>
      <c r="F188" s="52"/>
      <c r="G188" s="52"/>
    </row>
    <row r="189" spans="2:7" s="22" customFormat="1" ht="20.100000000000001" customHeight="1" x14ac:dyDescent="0.25">
      <c r="B189" s="51" t="s">
        <v>50</v>
      </c>
      <c r="C189" s="51"/>
      <c r="D189" s="52">
        <f>D156</f>
        <v>0</v>
      </c>
      <c r="E189" s="52"/>
      <c r="F189" s="52"/>
      <c r="G189" s="52"/>
    </row>
    <row r="190" spans="2:7" s="22" customFormat="1" ht="20.100000000000001" customHeight="1" x14ac:dyDescent="0.25">
      <c r="B190" s="51" t="s">
        <v>53</v>
      </c>
      <c r="C190" s="51"/>
      <c r="D190" s="52">
        <f>D169</f>
        <v>0</v>
      </c>
      <c r="E190" s="52"/>
      <c r="F190" s="52"/>
      <c r="G190" s="52"/>
    </row>
    <row r="191" spans="2:7" s="22" customFormat="1" ht="20.100000000000001" customHeight="1" x14ac:dyDescent="0.25">
      <c r="B191" s="51" t="s">
        <v>55</v>
      </c>
      <c r="C191" s="51"/>
      <c r="D191" s="52">
        <f>D181</f>
        <v>0</v>
      </c>
      <c r="E191" s="52"/>
      <c r="F191" s="52"/>
      <c r="G191" s="52"/>
    </row>
    <row r="192" spans="2:7" s="22" customFormat="1" ht="20.100000000000001" customHeight="1" x14ac:dyDescent="0.25">
      <c r="B192" s="53" t="s">
        <v>6</v>
      </c>
      <c r="C192" s="53"/>
      <c r="D192" s="54">
        <f>SUM(D184:G191)</f>
        <v>0</v>
      </c>
      <c r="E192" s="54"/>
      <c r="F192" s="54"/>
      <c r="G192" s="54"/>
    </row>
    <row r="193" spans="2:2" x14ac:dyDescent="0.25">
      <c r="B193" s="31"/>
    </row>
    <row r="265" spans="2:5" s="15" customFormat="1" x14ac:dyDescent="0.25">
      <c r="B265" s="7"/>
      <c r="C265" s="23"/>
      <c r="E265" s="16"/>
    </row>
  </sheetData>
  <mergeCells count="44">
    <mergeCell ref="B129:C129"/>
    <mergeCell ref="B145:C145"/>
    <mergeCell ref="D145:G145"/>
    <mergeCell ref="B67:C67"/>
    <mergeCell ref="D67:G67"/>
    <mergeCell ref="B93:C93"/>
    <mergeCell ref="B127:C127"/>
    <mergeCell ref="D127:G127"/>
    <mergeCell ref="B69:C69"/>
    <mergeCell ref="B91:C91"/>
    <mergeCell ref="D91:G91"/>
    <mergeCell ref="B1:G1"/>
    <mergeCell ref="B2:C2"/>
    <mergeCell ref="B16:C16"/>
    <mergeCell ref="D16:G16"/>
    <mergeCell ref="B18:C18"/>
    <mergeCell ref="B147:C147"/>
    <mergeCell ref="B156:C156"/>
    <mergeCell ref="D156:G156"/>
    <mergeCell ref="B158:C158"/>
    <mergeCell ref="B169:C169"/>
    <mergeCell ref="D169:G169"/>
    <mergeCell ref="B171:C171"/>
    <mergeCell ref="B181:C181"/>
    <mergeCell ref="D181:G181"/>
    <mergeCell ref="B183:G183"/>
    <mergeCell ref="B184:C184"/>
    <mergeCell ref="D184:G184"/>
    <mergeCell ref="B185:C185"/>
    <mergeCell ref="D185:G185"/>
    <mergeCell ref="B186:C186"/>
    <mergeCell ref="D186:G186"/>
    <mergeCell ref="B188:C188"/>
    <mergeCell ref="D188:G188"/>
    <mergeCell ref="B187:C187"/>
    <mergeCell ref="D187:G187"/>
    <mergeCell ref="B191:C191"/>
    <mergeCell ref="D191:G191"/>
    <mergeCell ref="B192:C192"/>
    <mergeCell ref="D192:G192"/>
    <mergeCell ref="B189:C189"/>
    <mergeCell ref="D189:G189"/>
    <mergeCell ref="B190:C190"/>
    <mergeCell ref="D190:G190"/>
  </mergeCells>
  <pageMargins left="1.5748031496062993" right="0.39370078740157483" top="0.59055118110236227" bottom="0.78740157480314965" header="0.59055118110236227" footer="0.23622047244094491"/>
  <pageSetup paperSize="9" scale="93" fitToHeight="0" orientation="portrait" verticalDpi="4294967292" r:id="rId1"/>
  <headerFooter>
    <oddHeader xml:space="preserve">&amp;R&amp;"-,Regular"&amp;9
</oddHeader>
    <oddFooter>&amp;L&amp;"Open Sans,Regular"&amp;8&amp;K01+024PIKAIA d.o.o., Ilica 134, 10000 Zagreb
+385 91 3131218,  hello@pikaia.hr,  www.pikaia.hr&amp;R&amp;"Calibri,Regular"&amp;9&amp;P</oddFooter>
  </headerFooter>
  <rowBreaks count="10" manualBreakCount="10">
    <brk id="17" min="1" max="6" man="1"/>
    <brk id="52" min="1" max="6" man="1"/>
    <brk id="68" min="1" max="6" man="1"/>
    <brk id="95" min="1" max="6" man="1"/>
    <brk id="107" min="1" max="6" man="1"/>
    <brk id="115" min="1" max="6" man="1"/>
    <brk id="118" min="1" max="6" man="1"/>
    <brk id="134" min="1" max="6" man="1"/>
    <brk id="157" min="1" max="6" man="1"/>
    <brk id="181"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161"/>
  <sheetViews>
    <sheetView showRuler="0" view="pageBreakPreview" topLeftCell="A74" zoomScale="115" zoomScaleNormal="100" zoomScaleSheetLayoutView="115" zoomScalePageLayoutView="125" workbookViewId="0">
      <selection activeCell="F56" sqref="F56:F78"/>
    </sheetView>
  </sheetViews>
  <sheetFormatPr defaultColWidth="11.5" defaultRowHeight="12.75" x14ac:dyDescent="0.25"/>
  <cols>
    <col min="1" max="1" width="7.33203125" style="7" customWidth="1"/>
    <col min="2" max="2" width="5.6640625" style="7" customWidth="1"/>
    <col min="3" max="3" width="55.6640625" style="23" customWidth="1"/>
    <col min="4" max="4" width="11.6640625" style="15" customWidth="1"/>
    <col min="5" max="5" width="9.6640625" style="16" customWidth="1"/>
    <col min="6" max="6" width="10.6640625" style="15" customWidth="1"/>
    <col min="7" max="7" width="12.6640625" style="15" customWidth="1"/>
    <col min="8" max="16384" width="11.5" style="7"/>
  </cols>
  <sheetData>
    <row r="1" spans="2:7" ht="30" customHeight="1" x14ac:dyDescent="0.25">
      <c r="B1" s="46" t="s">
        <v>105</v>
      </c>
      <c r="C1" s="46"/>
      <c r="D1" s="46"/>
      <c r="E1" s="46"/>
      <c r="F1" s="46"/>
      <c r="G1" s="46"/>
    </row>
    <row r="2" spans="2:7" s="10" customFormat="1" ht="20.100000000000001" customHeight="1" x14ac:dyDescent="0.25">
      <c r="B2" s="55" t="s">
        <v>64</v>
      </c>
      <c r="C2" s="55"/>
      <c r="D2" s="8" t="s">
        <v>7</v>
      </c>
      <c r="E2" s="9" t="s">
        <v>8</v>
      </c>
      <c r="F2" s="8" t="s">
        <v>4</v>
      </c>
      <c r="G2" s="8" t="s">
        <v>0</v>
      </c>
    </row>
    <row r="3" spans="2:7" ht="10.15" customHeight="1" x14ac:dyDescent="0.25">
      <c r="B3" s="11"/>
      <c r="C3" s="12"/>
      <c r="D3" s="12"/>
      <c r="E3" s="12"/>
      <c r="F3" s="12"/>
      <c r="G3" s="12"/>
    </row>
    <row r="4" spans="2:7" ht="63.75" x14ac:dyDescent="0.25">
      <c r="B4" s="13">
        <v>1</v>
      </c>
      <c r="C4" s="14" t="s">
        <v>203</v>
      </c>
    </row>
    <row r="5" spans="2:7" s="17" customFormat="1" ht="15" customHeight="1" x14ac:dyDescent="0.25">
      <c r="C5" s="28" t="s">
        <v>66</v>
      </c>
      <c r="D5" s="21">
        <v>36</v>
      </c>
      <c r="E5" s="20" t="s">
        <v>1</v>
      </c>
      <c r="F5" s="21"/>
      <c r="G5" s="21">
        <f t="shared" ref="G5:G7" si="0">D5*F5</f>
        <v>0</v>
      </c>
    </row>
    <row r="6" spans="2:7" s="17" customFormat="1" ht="15" customHeight="1" x14ac:dyDescent="0.25">
      <c r="C6" s="28" t="s">
        <v>67</v>
      </c>
      <c r="D6" s="21">
        <v>54</v>
      </c>
      <c r="E6" s="20" t="s">
        <v>1</v>
      </c>
      <c r="F6" s="21"/>
      <c r="G6" s="21">
        <f t="shared" ref="G6" si="1">D6*F6</f>
        <v>0</v>
      </c>
    </row>
    <row r="7" spans="2:7" s="17" customFormat="1" ht="15" customHeight="1" x14ac:dyDescent="0.25">
      <c r="C7" s="28" t="s">
        <v>204</v>
      </c>
      <c r="D7" s="21">
        <v>36</v>
      </c>
      <c r="E7" s="20" t="s">
        <v>1</v>
      </c>
      <c r="F7" s="21"/>
      <c r="G7" s="21">
        <f t="shared" si="0"/>
        <v>0</v>
      </c>
    </row>
    <row r="8" spans="2:7" ht="10.15" customHeight="1" x14ac:dyDescent="0.25"/>
    <row r="9" spans="2:7" ht="403.5" customHeight="1" x14ac:dyDescent="0.25">
      <c r="B9" s="13">
        <f>B4+1</f>
        <v>2</v>
      </c>
      <c r="C9" s="14" t="s">
        <v>205</v>
      </c>
    </row>
    <row r="10" spans="2:7" ht="38.25" x14ac:dyDescent="0.25">
      <c r="B10" s="13"/>
      <c r="C10" s="39" t="s">
        <v>83</v>
      </c>
      <c r="D10" s="15">
        <v>355</v>
      </c>
      <c r="E10" s="26" t="s">
        <v>176</v>
      </c>
      <c r="G10" s="15">
        <f t="shared" ref="G10" si="2">D10*F10</f>
        <v>0</v>
      </c>
    </row>
    <row r="11" spans="2:7" ht="10.15" customHeight="1" x14ac:dyDescent="0.25"/>
    <row r="12" spans="2:7" ht="51" x14ac:dyDescent="0.25">
      <c r="B12" s="13">
        <f>B9+1</f>
        <v>3</v>
      </c>
      <c r="C12" s="14" t="s">
        <v>209</v>
      </c>
      <c r="D12" s="15">
        <v>355</v>
      </c>
      <c r="E12" s="26" t="s">
        <v>176</v>
      </c>
      <c r="G12" s="15">
        <f t="shared" ref="G12" si="3">D12*F12</f>
        <v>0</v>
      </c>
    </row>
    <row r="13" spans="2:7" ht="10.15" customHeight="1" x14ac:dyDescent="0.25"/>
    <row r="14" spans="2:7" ht="38.25" x14ac:dyDescent="0.25">
      <c r="B14" s="13">
        <f>B12+1</f>
        <v>4</v>
      </c>
      <c r="C14" s="14" t="s">
        <v>212</v>
      </c>
      <c r="D14" s="15">
        <v>75</v>
      </c>
      <c r="E14" s="26" t="s">
        <v>176</v>
      </c>
      <c r="G14" s="15">
        <f t="shared" ref="G14" si="4">D14*F14</f>
        <v>0</v>
      </c>
    </row>
    <row r="15" spans="2:7" ht="10.15" customHeight="1" x14ac:dyDescent="0.25"/>
    <row r="16" spans="2:7" ht="38.25" x14ac:dyDescent="0.25">
      <c r="B16" s="13">
        <f>B14+1</f>
        <v>5</v>
      </c>
      <c r="C16" s="14" t="s">
        <v>208</v>
      </c>
      <c r="D16" s="15">
        <v>40</v>
      </c>
      <c r="E16" s="16" t="s">
        <v>1</v>
      </c>
      <c r="G16" s="15">
        <f t="shared" ref="G16" si="5">D16*F16</f>
        <v>0</v>
      </c>
    </row>
    <row r="17" spans="2:7" ht="10.15" customHeight="1" x14ac:dyDescent="0.25"/>
    <row r="18" spans="2:7" ht="38.25" x14ac:dyDescent="0.25">
      <c r="B18" s="13">
        <f>B16+1</f>
        <v>6</v>
      </c>
      <c r="C18" s="14" t="s">
        <v>207</v>
      </c>
      <c r="D18" s="15">
        <v>35</v>
      </c>
      <c r="E18" s="16" t="s">
        <v>1</v>
      </c>
      <c r="G18" s="15">
        <f t="shared" ref="G18" si="6">D18*F18</f>
        <v>0</v>
      </c>
    </row>
    <row r="19" spans="2:7" ht="10.15" customHeight="1" x14ac:dyDescent="0.25"/>
    <row r="20" spans="2:7" ht="51" x14ac:dyDescent="0.25">
      <c r="B20" s="13">
        <f>B18+1</f>
        <v>7</v>
      </c>
      <c r="C20" s="14" t="s">
        <v>210</v>
      </c>
      <c r="D20" s="15">
        <v>135</v>
      </c>
      <c r="E20" s="26" t="s">
        <v>18</v>
      </c>
      <c r="G20" s="15">
        <f>D20*F20</f>
        <v>0</v>
      </c>
    </row>
    <row r="21" spans="2:7" ht="10.15" customHeight="1" x14ac:dyDescent="0.25">
      <c r="B21" s="13"/>
      <c r="C21" s="14"/>
    </row>
    <row r="22" spans="2:7" ht="63.75" x14ac:dyDescent="0.25">
      <c r="B22" s="13">
        <f>B20+1</f>
        <v>8</v>
      </c>
      <c r="C22" s="14" t="s">
        <v>213</v>
      </c>
      <c r="D22" s="15">
        <v>19</v>
      </c>
      <c r="E22" s="26" t="s">
        <v>182</v>
      </c>
      <c r="G22" s="15">
        <f>D22*F22</f>
        <v>0</v>
      </c>
    </row>
    <row r="23" spans="2:7" ht="10.15" customHeight="1" x14ac:dyDescent="0.25">
      <c r="B23" s="13"/>
      <c r="C23" s="14"/>
    </row>
    <row r="24" spans="2:7" s="22" customFormat="1" ht="20.100000000000001" customHeight="1" x14ac:dyDescent="0.25">
      <c r="B24" s="55" t="s">
        <v>65</v>
      </c>
      <c r="C24" s="55"/>
      <c r="D24" s="54">
        <f>SUM(G4:G22)</f>
        <v>0</v>
      </c>
      <c r="E24" s="54"/>
      <c r="F24" s="54"/>
      <c r="G24" s="54"/>
    </row>
    <row r="25" spans="2:7" ht="20.100000000000001" customHeight="1" x14ac:dyDescent="0.25"/>
    <row r="26" spans="2:7" s="10" customFormat="1" ht="20.100000000000001" customHeight="1" x14ac:dyDescent="0.25">
      <c r="B26" s="55" t="s">
        <v>68</v>
      </c>
      <c r="C26" s="55"/>
      <c r="D26" s="8" t="s">
        <v>7</v>
      </c>
      <c r="E26" s="9" t="s">
        <v>8</v>
      </c>
      <c r="F26" s="8" t="s">
        <v>4</v>
      </c>
      <c r="G26" s="8" t="s">
        <v>0</v>
      </c>
    </row>
    <row r="27" spans="2:7" ht="10.15" customHeight="1" x14ac:dyDescent="0.25">
      <c r="B27" s="13"/>
      <c r="C27" s="14"/>
    </row>
    <row r="28" spans="2:7" ht="114.75" x14ac:dyDescent="0.25">
      <c r="B28" s="13">
        <v>1</v>
      </c>
      <c r="C28" s="14" t="s">
        <v>211</v>
      </c>
      <c r="D28" s="15">
        <v>10</v>
      </c>
      <c r="E28" s="26" t="s">
        <v>176</v>
      </c>
      <c r="G28" s="15">
        <f>D28*F28</f>
        <v>0</v>
      </c>
    </row>
    <row r="29" spans="2:7" ht="10.15" customHeight="1" x14ac:dyDescent="0.25"/>
    <row r="30" spans="2:7" s="22" customFormat="1" ht="20.100000000000001" customHeight="1" x14ac:dyDescent="0.25">
      <c r="B30" s="55" t="s">
        <v>69</v>
      </c>
      <c r="C30" s="55"/>
      <c r="D30" s="54">
        <f>SUM(G28)</f>
        <v>0</v>
      </c>
      <c r="E30" s="54"/>
      <c r="F30" s="54"/>
      <c r="G30" s="54"/>
    </row>
    <row r="31" spans="2:7" ht="20.100000000000001" customHeight="1" x14ac:dyDescent="0.25"/>
    <row r="32" spans="2:7" s="10" customFormat="1" ht="20.100000000000001" customHeight="1" x14ac:dyDescent="0.25">
      <c r="B32" s="55" t="s">
        <v>70</v>
      </c>
      <c r="C32" s="55"/>
      <c r="D32" s="8" t="s">
        <v>7</v>
      </c>
      <c r="E32" s="9" t="s">
        <v>8</v>
      </c>
      <c r="F32" s="8" t="s">
        <v>4</v>
      </c>
      <c r="G32" s="8" t="s">
        <v>0</v>
      </c>
    </row>
    <row r="33" spans="2:7" ht="10.15" customHeight="1" x14ac:dyDescent="0.25"/>
    <row r="34" spans="2:7" ht="153" x14ac:dyDescent="0.25">
      <c r="B34" s="13">
        <v>1</v>
      </c>
      <c r="C34" s="44" t="s">
        <v>240</v>
      </c>
      <c r="D34" s="15">
        <v>355</v>
      </c>
      <c r="E34" s="26" t="s">
        <v>176</v>
      </c>
      <c r="G34" s="15">
        <f>D34*F34</f>
        <v>0</v>
      </c>
    </row>
    <row r="35" spans="2:7" ht="10.15" customHeight="1" x14ac:dyDescent="0.25">
      <c r="C35" s="27"/>
    </row>
    <row r="36" spans="2:7" ht="354" customHeight="1" x14ac:dyDescent="0.25">
      <c r="B36" s="13">
        <f>B34+1</f>
        <v>2</v>
      </c>
      <c r="C36" s="44" t="s">
        <v>233</v>
      </c>
      <c r="D36" s="15">
        <v>310</v>
      </c>
      <c r="E36" s="26" t="s">
        <v>176</v>
      </c>
      <c r="G36" s="15">
        <f>D36*F36</f>
        <v>0</v>
      </c>
    </row>
    <row r="37" spans="2:7" ht="10.15" customHeight="1" x14ac:dyDescent="0.25">
      <c r="C37" s="27"/>
    </row>
    <row r="38" spans="2:7" ht="354" customHeight="1" x14ac:dyDescent="0.25">
      <c r="B38" s="13">
        <f>B36+1</f>
        <v>3</v>
      </c>
      <c r="C38" s="44" t="s">
        <v>234</v>
      </c>
      <c r="D38" s="15">
        <v>90</v>
      </c>
      <c r="E38" s="26" t="s">
        <v>176</v>
      </c>
      <c r="G38" s="15">
        <f>D38*F38</f>
        <v>0</v>
      </c>
    </row>
    <row r="39" spans="2:7" ht="10.15" customHeight="1" x14ac:dyDescent="0.25">
      <c r="C39" s="27"/>
    </row>
    <row r="40" spans="2:7" s="22" customFormat="1" ht="20.100000000000001" customHeight="1" x14ac:dyDescent="0.25">
      <c r="B40" s="55" t="s">
        <v>214</v>
      </c>
      <c r="C40" s="55"/>
      <c r="D40" s="54">
        <f>SUM(G34:G38)</f>
        <v>0</v>
      </c>
      <c r="E40" s="54"/>
      <c r="F40" s="54"/>
      <c r="G40" s="54"/>
    </row>
    <row r="41" spans="2:7" ht="20.100000000000001" customHeight="1" x14ac:dyDescent="0.25"/>
    <row r="42" spans="2:7" s="10" customFormat="1" ht="20.100000000000001" customHeight="1" x14ac:dyDescent="0.25">
      <c r="B42" s="55" t="s">
        <v>217</v>
      </c>
      <c r="C42" s="55"/>
      <c r="D42" s="8" t="s">
        <v>7</v>
      </c>
      <c r="E42" s="9" t="s">
        <v>8</v>
      </c>
      <c r="F42" s="8" t="s">
        <v>4</v>
      </c>
      <c r="G42" s="8" t="s">
        <v>0</v>
      </c>
    </row>
    <row r="43" spans="2:7" ht="10.15" customHeight="1" x14ac:dyDescent="0.25"/>
    <row r="44" spans="2:7" ht="127.5" x14ac:dyDescent="0.25">
      <c r="B44" s="13">
        <v>1</v>
      </c>
      <c r="C44" s="14" t="s">
        <v>236</v>
      </c>
      <c r="D44" s="15">
        <v>133</v>
      </c>
      <c r="E44" s="26" t="s">
        <v>1</v>
      </c>
      <c r="G44" s="15">
        <f>D44*F44</f>
        <v>0</v>
      </c>
    </row>
    <row r="45" spans="2:7" ht="10.15" customHeight="1" x14ac:dyDescent="0.25"/>
    <row r="46" spans="2:7" ht="127.5" x14ac:dyDescent="0.25">
      <c r="B46" s="13">
        <f>B44+1</f>
        <v>2</v>
      </c>
      <c r="C46" s="14" t="s">
        <v>235</v>
      </c>
      <c r="D46" s="15">
        <v>42</v>
      </c>
      <c r="E46" s="26" t="s">
        <v>1</v>
      </c>
      <c r="G46" s="15">
        <f>D46*F46</f>
        <v>0</v>
      </c>
    </row>
    <row r="47" spans="2:7" ht="10.15" customHeight="1" x14ac:dyDescent="0.25"/>
    <row r="48" spans="2:7" ht="76.5" x14ac:dyDescent="0.25">
      <c r="B48" s="13">
        <f>B46+1</f>
        <v>3</v>
      </c>
      <c r="C48" s="14" t="s">
        <v>231</v>
      </c>
      <c r="D48" s="15">
        <v>355</v>
      </c>
      <c r="E48" s="26" t="s">
        <v>176</v>
      </c>
      <c r="G48" s="15">
        <f>D48*F48</f>
        <v>0</v>
      </c>
    </row>
    <row r="49" spans="2:7" ht="10.15" customHeight="1" x14ac:dyDescent="0.25"/>
    <row r="50" spans="2:7" ht="51" x14ac:dyDescent="0.25">
      <c r="B50" s="13">
        <f>B48+1</f>
        <v>4</v>
      </c>
      <c r="C50" s="7" t="s">
        <v>215</v>
      </c>
      <c r="D50" s="15">
        <v>355</v>
      </c>
      <c r="E50" s="26" t="s">
        <v>176</v>
      </c>
      <c r="G50" s="15">
        <f>D50*F50</f>
        <v>0</v>
      </c>
    </row>
    <row r="51" spans="2:7" ht="10.15" customHeight="1" x14ac:dyDescent="0.25">
      <c r="B51" s="24"/>
      <c r="C51" s="14"/>
    </row>
    <row r="52" spans="2:7" s="22" customFormat="1" ht="20.100000000000001" customHeight="1" x14ac:dyDescent="0.25">
      <c r="B52" s="55" t="s">
        <v>218</v>
      </c>
      <c r="C52" s="55"/>
      <c r="D52" s="54">
        <f>SUM(G46:G50)</f>
        <v>0</v>
      </c>
      <c r="E52" s="54"/>
      <c r="F52" s="54"/>
      <c r="G52" s="54"/>
    </row>
    <row r="53" spans="2:7" ht="20.100000000000001" customHeight="1" x14ac:dyDescent="0.25"/>
    <row r="54" spans="2:7" s="10" customFormat="1" ht="20.100000000000001" customHeight="1" x14ac:dyDescent="0.25">
      <c r="B54" s="55" t="s">
        <v>216</v>
      </c>
      <c r="C54" s="55"/>
      <c r="D54" s="8" t="s">
        <v>7</v>
      </c>
      <c r="E54" s="9" t="s">
        <v>8</v>
      </c>
      <c r="F54" s="8" t="s">
        <v>4</v>
      </c>
      <c r="G54" s="8" t="s">
        <v>0</v>
      </c>
    </row>
    <row r="55" spans="2:7" ht="10.15" customHeight="1" x14ac:dyDescent="0.25"/>
    <row r="56" spans="2:7" ht="150.75" customHeight="1" x14ac:dyDescent="0.25">
      <c r="B56" s="13">
        <v>1</v>
      </c>
      <c r="C56" s="14" t="s">
        <v>221</v>
      </c>
      <c r="D56" s="15">
        <v>355</v>
      </c>
      <c r="E56" s="26" t="s">
        <v>176</v>
      </c>
      <c r="G56" s="15">
        <f>D56*F56</f>
        <v>0</v>
      </c>
    </row>
    <row r="57" spans="2:7" ht="10.15" customHeight="1" x14ac:dyDescent="0.25">
      <c r="B57" s="24"/>
      <c r="C57" s="14"/>
    </row>
    <row r="58" spans="2:7" ht="51" x14ac:dyDescent="0.25">
      <c r="B58" s="13">
        <f>B56+1</f>
        <v>2</v>
      </c>
      <c r="C58" s="14" t="s">
        <v>222</v>
      </c>
      <c r="D58" s="15">
        <v>355</v>
      </c>
      <c r="E58" s="26" t="s">
        <v>1</v>
      </c>
      <c r="G58" s="15">
        <f>D58*F58</f>
        <v>0</v>
      </c>
    </row>
    <row r="59" spans="2:7" ht="10.15" customHeight="1" x14ac:dyDescent="0.25">
      <c r="B59" s="24"/>
      <c r="C59" s="14"/>
    </row>
    <row r="60" spans="2:7" ht="76.5" x14ac:dyDescent="0.25">
      <c r="B60" s="13">
        <f>B58+1</f>
        <v>3</v>
      </c>
      <c r="C60" s="14" t="s">
        <v>232</v>
      </c>
      <c r="D60" s="15">
        <v>13</v>
      </c>
      <c r="E60" s="26" t="s">
        <v>1</v>
      </c>
      <c r="G60" s="15">
        <f>D60*F60</f>
        <v>0</v>
      </c>
    </row>
    <row r="61" spans="2:7" ht="10.15" customHeight="1" x14ac:dyDescent="0.25">
      <c r="B61" s="24"/>
      <c r="C61" s="14"/>
    </row>
    <row r="62" spans="2:7" ht="76.5" x14ac:dyDescent="0.25">
      <c r="B62" s="13">
        <f>B60+1</f>
        <v>4</v>
      </c>
      <c r="C62" s="14" t="s">
        <v>220</v>
      </c>
      <c r="D62" s="15">
        <v>5</v>
      </c>
      <c r="E62" s="26" t="s">
        <v>1</v>
      </c>
      <c r="G62" s="15">
        <f>D62*F62</f>
        <v>0</v>
      </c>
    </row>
    <row r="63" spans="2:7" ht="10.15" customHeight="1" x14ac:dyDescent="0.25">
      <c r="B63" s="24"/>
      <c r="C63" s="14"/>
    </row>
    <row r="64" spans="2:7" ht="76.5" x14ac:dyDescent="0.25">
      <c r="B64" s="13">
        <f>B62+1</f>
        <v>5</v>
      </c>
      <c r="C64" s="14" t="s">
        <v>223</v>
      </c>
      <c r="D64" s="15">
        <v>41</v>
      </c>
      <c r="E64" s="26" t="s">
        <v>1</v>
      </c>
      <c r="G64" s="15">
        <f>D64*F64</f>
        <v>0</v>
      </c>
    </row>
    <row r="65" spans="2:7" ht="10.15" customHeight="1" x14ac:dyDescent="0.25">
      <c r="B65" s="24"/>
      <c r="C65" s="14"/>
    </row>
    <row r="66" spans="2:7" ht="51" x14ac:dyDescent="0.25">
      <c r="B66" s="13">
        <f>B64+1</f>
        <v>6</v>
      </c>
      <c r="C66" s="14" t="s">
        <v>224</v>
      </c>
      <c r="D66" s="15">
        <v>41</v>
      </c>
      <c r="E66" s="26" t="s">
        <v>1</v>
      </c>
      <c r="G66" s="15">
        <f>D66*F66</f>
        <v>0</v>
      </c>
    </row>
    <row r="67" spans="2:7" ht="10.15" customHeight="1" x14ac:dyDescent="0.25">
      <c r="B67" s="24"/>
      <c r="C67" s="14"/>
    </row>
    <row r="68" spans="2:7" ht="63.75" x14ac:dyDescent="0.25">
      <c r="B68" s="13">
        <f>B66+1</f>
        <v>7</v>
      </c>
      <c r="C68" s="14" t="s">
        <v>225</v>
      </c>
      <c r="D68" s="15">
        <v>41</v>
      </c>
      <c r="E68" s="26" t="s">
        <v>1</v>
      </c>
      <c r="G68" s="15">
        <f>D68*F68</f>
        <v>0</v>
      </c>
    </row>
    <row r="69" spans="2:7" ht="10.15" customHeight="1" x14ac:dyDescent="0.25">
      <c r="B69" s="24"/>
      <c r="C69" s="14"/>
    </row>
    <row r="70" spans="2:7" ht="51" x14ac:dyDescent="0.25">
      <c r="B70" s="13">
        <f>B68+1</f>
        <v>8</v>
      </c>
      <c r="C70" s="14" t="s">
        <v>226</v>
      </c>
      <c r="D70" s="15">
        <v>26</v>
      </c>
      <c r="E70" s="26" t="s">
        <v>1</v>
      </c>
      <c r="G70" s="15">
        <f>D70*F70</f>
        <v>0</v>
      </c>
    </row>
    <row r="71" spans="2:7" ht="10.15" customHeight="1" x14ac:dyDescent="0.25">
      <c r="B71" s="24"/>
      <c r="C71" s="14"/>
    </row>
    <row r="72" spans="2:7" ht="76.5" x14ac:dyDescent="0.25">
      <c r="B72" s="13">
        <f>B70+1</f>
        <v>9</v>
      </c>
      <c r="C72" s="14" t="s">
        <v>227</v>
      </c>
      <c r="D72" s="15">
        <v>48</v>
      </c>
      <c r="E72" s="26" t="s">
        <v>1</v>
      </c>
      <c r="G72" s="15">
        <f>D72*F72</f>
        <v>0</v>
      </c>
    </row>
    <row r="73" spans="2:7" ht="10.15" customHeight="1" x14ac:dyDescent="0.25">
      <c r="B73" s="24"/>
      <c r="C73" s="14"/>
    </row>
    <row r="74" spans="2:7" ht="51" x14ac:dyDescent="0.25">
      <c r="B74" s="13">
        <f>B72+1</f>
        <v>10</v>
      </c>
      <c r="C74" s="14" t="s">
        <v>228</v>
      </c>
      <c r="D74" s="15">
        <v>35</v>
      </c>
      <c r="E74" s="26" t="s">
        <v>1</v>
      </c>
      <c r="G74" s="15">
        <f>D74*F74</f>
        <v>0</v>
      </c>
    </row>
    <row r="75" spans="2:7" ht="10.15" customHeight="1" x14ac:dyDescent="0.25">
      <c r="B75" s="24"/>
      <c r="C75" s="14"/>
    </row>
    <row r="76" spans="2:7" ht="38.25" x14ac:dyDescent="0.25">
      <c r="B76" s="13">
        <f>B74+1</f>
        <v>11</v>
      </c>
      <c r="C76" s="14" t="s">
        <v>229</v>
      </c>
      <c r="D76" s="15">
        <v>61</v>
      </c>
      <c r="E76" s="26" t="s">
        <v>1</v>
      </c>
      <c r="G76" s="15">
        <f>D76*F76</f>
        <v>0</v>
      </c>
    </row>
    <row r="77" spans="2:7" ht="10.15" customHeight="1" x14ac:dyDescent="0.25">
      <c r="B77" s="24"/>
      <c r="C77" s="14"/>
    </row>
    <row r="78" spans="2:7" ht="76.5" x14ac:dyDescent="0.25">
      <c r="B78" s="13">
        <f>B76+1</f>
        <v>12</v>
      </c>
      <c r="C78" s="14" t="s">
        <v>230</v>
      </c>
      <c r="D78" s="15">
        <v>41</v>
      </c>
      <c r="E78" s="26" t="s">
        <v>1</v>
      </c>
      <c r="G78" s="15">
        <f>D78*F78</f>
        <v>0</v>
      </c>
    </row>
    <row r="79" spans="2:7" ht="10.15" customHeight="1" x14ac:dyDescent="0.25">
      <c r="B79" s="24"/>
      <c r="C79" s="14"/>
    </row>
    <row r="80" spans="2:7" s="22" customFormat="1" ht="20.100000000000001" customHeight="1" x14ac:dyDescent="0.25">
      <c r="B80" s="55" t="s">
        <v>219</v>
      </c>
      <c r="C80" s="55"/>
      <c r="D80" s="54">
        <f>SUM(G56:G78)</f>
        <v>0</v>
      </c>
      <c r="E80" s="54"/>
      <c r="F80" s="54"/>
      <c r="G80" s="54"/>
    </row>
    <row r="81" spans="2:7" ht="20.100000000000001" customHeight="1" x14ac:dyDescent="0.25">
      <c r="C81" s="28"/>
      <c r="D81" s="21"/>
      <c r="E81" s="29"/>
      <c r="F81" s="21"/>
      <c r="G81" s="21"/>
    </row>
    <row r="82" spans="2:7" s="30" customFormat="1" ht="20.100000000000001" customHeight="1" x14ac:dyDescent="0.25">
      <c r="B82" s="55" t="s">
        <v>202</v>
      </c>
      <c r="C82" s="55"/>
      <c r="D82" s="55"/>
      <c r="E82" s="55"/>
      <c r="F82" s="55"/>
      <c r="G82" s="55"/>
    </row>
    <row r="83" spans="2:7" s="22" customFormat="1" ht="20.100000000000001" customHeight="1" x14ac:dyDescent="0.25">
      <c r="B83" s="51" t="s">
        <v>64</v>
      </c>
      <c r="C83" s="51"/>
      <c r="D83" s="52">
        <f>D24</f>
        <v>0</v>
      </c>
      <c r="E83" s="52"/>
      <c r="F83" s="52"/>
      <c r="G83" s="52"/>
    </row>
    <row r="84" spans="2:7" s="22" customFormat="1" ht="20.100000000000001" customHeight="1" x14ac:dyDescent="0.25">
      <c r="B84" s="51" t="s">
        <v>68</v>
      </c>
      <c r="C84" s="51"/>
      <c r="D84" s="52">
        <f>D30</f>
        <v>0</v>
      </c>
      <c r="E84" s="52"/>
      <c r="F84" s="52"/>
      <c r="G84" s="52"/>
    </row>
    <row r="85" spans="2:7" s="22" customFormat="1" ht="20.100000000000001" customHeight="1" x14ac:dyDescent="0.25">
      <c r="B85" s="51" t="s">
        <v>70</v>
      </c>
      <c r="C85" s="51"/>
      <c r="D85" s="52">
        <f>D40</f>
        <v>0</v>
      </c>
      <c r="E85" s="52"/>
      <c r="F85" s="52"/>
      <c r="G85" s="52"/>
    </row>
    <row r="86" spans="2:7" s="22" customFormat="1" ht="20.100000000000001" customHeight="1" x14ac:dyDescent="0.25">
      <c r="B86" s="51" t="s">
        <v>217</v>
      </c>
      <c r="C86" s="51"/>
      <c r="D86" s="52">
        <f>D52</f>
        <v>0</v>
      </c>
      <c r="E86" s="52"/>
      <c r="F86" s="52"/>
      <c r="G86" s="52"/>
    </row>
    <row r="87" spans="2:7" s="22" customFormat="1" ht="20.100000000000001" customHeight="1" x14ac:dyDescent="0.25">
      <c r="B87" s="51" t="s">
        <v>216</v>
      </c>
      <c r="C87" s="51"/>
      <c r="D87" s="52">
        <f>D80</f>
        <v>0</v>
      </c>
      <c r="E87" s="52"/>
      <c r="F87" s="52"/>
      <c r="G87" s="52"/>
    </row>
    <row r="88" spans="2:7" s="22" customFormat="1" ht="20.100000000000001" customHeight="1" x14ac:dyDescent="0.25">
      <c r="B88" s="53" t="s">
        <v>6</v>
      </c>
      <c r="C88" s="53"/>
      <c r="D88" s="54">
        <f>SUM(D83:G87)</f>
        <v>0</v>
      </c>
      <c r="E88" s="54"/>
      <c r="F88" s="54"/>
      <c r="G88" s="54"/>
    </row>
    <row r="89" spans="2:7" x14ac:dyDescent="0.25">
      <c r="B89" s="31"/>
    </row>
    <row r="161" spans="2:5" s="15" customFormat="1" x14ac:dyDescent="0.25">
      <c r="B161" s="7"/>
      <c r="C161" s="23"/>
      <c r="E161" s="16"/>
    </row>
  </sheetData>
  <mergeCells count="29">
    <mergeCell ref="B42:C42"/>
    <mergeCell ref="B52:C52"/>
    <mergeCell ref="D52:G52"/>
    <mergeCell ref="B87:C87"/>
    <mergeCell ref="D87:G87"/>
    <mergeCell ref="B82:G82"/>
    <mergeCell ref="B83:C83"/>
    <mergeCell ref="D83:G83"/>
    <mergeCell ref="B84:C84"/>
    <mergeCell ref="D84:G84"/>
    <mergeCell ref="B54:C54"/>
    <mergeCell ref="B80:C80"/>
    <mergeCell ref="D80:G80"/>
    <mergeCell ref="B88:C88"/>
    <mergeCell ref="D88:G88"/>
    <mergeCell ref="B85:C85"/>
    <mergeCell ref="D85:G85"/>
    <mergeCell ref="B86:C86"/>
    <mergeCell ref="D86:G86"/>
    <mergeCell ref="B30:C30"/>
    <mergeCell ref="D30:G30"/>
    <mergeCell ref="B32:C32"/>
    <mergeCell ref="B40:C40"/>
    <mergeCell ref="D40:G40"/>
    <mergeCell ref="B1:G1"/>
    <mergeCell ref="B2:C2"/>
    <mergeCell ref="B24:C24"/>
    <mergeCell ref="D24:G24"/>
    <mergeCell ref="B26:C26"/>
  </mergeCells>
  <pageMargins left="1.5748031496062993" right="0.39370078740157483" top="0.59055118110236227" bottom="0.78740157480314965" header="0.59055118110236227" footer="0.23622047244094491"/>
  <pageSetup paperSize="9" scale="93" fitToHeight="0" orientation="portrait" verticalDpi="4294967292" r:id="rId1"/>
  <headerFooter>
    <oddHeader xml:space="preserve">&amp;R&amp;"-,Regular"&amp;9
</oddHeader>
    <oddFooter>&amp;L&amp;"Open Sans,Regular"&amp;8&amp;K01+024PIKAIA d.o.o., Ilica 134, 10000 Zagreb
+385 91 3131218,  hello@pikaia.hr,  www.pikaia.hr&amp;R&amp;"Calibri,Regular"&amp;9&amp;P</oddFooter>
  </headerFooter>
  <rowBreaks count="5" manualBreakCount="5">
    <brk id="17" min="1" max="6" man="1"/>
    <brk id="35" min="1" max="6" man="1"/>
    <brk id="41" min="1" max="6" man="1"/>
    <brk id="59" min="1" max="6" man="1"/>
    <brk id="81"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125"/>
  <sheetViews>
    <sheetView showRuler="0" view="pageBreakPreview" topLeftCell="A44" zoomScale="115" zoomScaleNormal="100" zoomScaleSheetLayoutView="115" zoomScalePageLayoutView="125" workbookViewId="0">
      <selection activeCell="F33" sqref="F33:F45"/>
    </sheetView>
  </sheetViews>
  <sheetFormatPr defaultColWidth="11.5" defaultRowHeight="12.75" x14ac:dyDescent="0.25"/>
  <cols>
    <col min="1" max="1" width="7.33203125" style="7" customWidth="1"/>
    <col min="2" max="2" width="5.6640625" style="7" customWidth="1"/>
    <col min="3" max="3" width="55.6640625" style="23" customWidth="1"/>
    <col min="4" max="4" width="11.6640625" style="15" customWidth="1"/>
    <col min="5" max="5" width="9.6640625" style="16" customWidth="1"/>
    <col min="6" max="6" width="10.6640625" style="15" customWidth="1"/>
    <col min="7" max="7" width="12.6640625" style="15" customWidth="1"/>
    <col min="8" max="16384" width="11.5" style="7"/>
  </cols>
  <sheetData>
    <row r="1" spans="2:7" ht="30" customHeight="1" x14ac:dyDescent="0.25">
      <c r="B1" s="46" t="s">
        <v>58</v>
      </c>
      <c r="C1" s="46"/>
      <c r="D1" s="46"/>
      <c r="E1" s="46"/>
      <c r="F1" s="46"/>
      <c r="G1" s="46"/>
    </row>
    <row r="2" spans="2:7" s="10" customFormat="1" ht="20.100000000000001" customHeight="1" x14ac:dyDescent="0.25">
      <c r="B2" s="55" t="s">
        <v>60</v>
      </c>
      <c r="C2" s="55"/>
      <c r="D2" s="8" t="s">
        <v>7</v>
      </c>
      <c r="E2" s="9" t="s">
        <v>8</v>
      </c>
      <c r="F2" s="8" t="s">
        <v>4</v>
      </c>
      <c r="G2" s="8" t="s">
        <v>0</v>
      </c>
    </row>
    <row r="3" spans="2:7" ht="10.15" customHeight="1" x14ac:dyDescent="0.25">
      <c r="B3" s="11"/>
      <c r="C3" s="12"/>
      <c r="D3" s="12"/>
      <c r="E3" s="12"/>
      <c r="F3" s="12"/>
      <c r="G3" s="12"/>
    </row>
    <row r="4" spans="2:7" ht="66.95" customHeight="1" x14ac:dyDescent="0.25">
      <c r="B4" s="13">
        <v>1</v>
      </c>
      <c r="C4" s="14" t="s">
        <v>71</v>
      </c>
    </row>
    <row r="5" spans="2:7" s="17" customFormat="1" ht="15" customHeight="1" x14ac:dyDescent="0.25">
      <c r="C5" s="18" t="s">
        <v>138</v>
      </c>
      <c r="D5" s="19">
        <v>3</v>
      </c>
      <c r="E5" s="20" t="s">
        <v>9</v>
      </c>
      <c r="F5" s="21"/>
      <c r="G5" s="21">
        <f t="shared" ref="G5" si="0">D5*F5</f>
        <v>0</v>
      </c>
    </row>
    <row r="6" spans="2:7" s="17" customFormat="1" ht="15" customHeight="1" x14ac:dyDescent="0.25">
      <c r="C6" s="18" t="s">
        <v>139</v>
      </c>
      <c r="D6" s="19">
        <v>3</v>
      </c>
      <c r="E6" s="20" t="s">
        <v>9</v>
      </c>
      <c r="F6" s="21"/>
      <c r="G6" s="21">
        <f t="shared" ref="G6" si="1">D6*F6</f>
        <v>0</v>
      </c>
    </row>
    <row r="7" spans="2:7" s="17" customFormat="1" ht="15" customHeight="1" x14ac:dyDescent="0.25">
      <c r="C7" s="18" t="s">
        <v>142</v>
      </c>
      <c r="D7" s="19">
        <v>7</v>
      </c>
      <c r="E7" s="20" t="s">
        <v>9</v>
      </c>
      <c r="F7" s="21"/>
      <c r="G7" s="21">
        <f t="shared" ref="G7" si="2">D7*F7</f>
        <v>0</v>
      </c>
    </row>
    <row r="8" spans="2:7" s="17" customFormat="1" ht="15" customHeight="1" x14ac:dyDescent="0.25">
      <c r="C8" s="18" t="s">
        <v>143</v>
      </c>
      <c r="D8" s="19">
        <v>6</v>
      </c>
      <c r="E8" s="20" t="s">
        <v>9</v>
      </c>
      <c r="F8" s="21"/>
      <c r="G8" s="21">
        <f t="shared" ref="G8" si="3">D8*F8</f>
        <v>0</v>
      </c>
    </row>
    <row r="9" spans="2:7" s="17" customFormat="1" ht="15" customHeight="1" x14ac:dyDescent="0.25">
      <c r="C9" s="18" t="s">
        <v>144</v>
      </c>
      <c r="D9" s="19">
        <v>5</v>
      </c>
      <c r="E9" s="20" t="s">
        <v>9</v>
      </c>
      <c r="F9" s="21"/>
      <c r="G9" s="21">
        <f t="shared" ref="G9:G11" si="4">D9*F9</f>
        <v>0</v>
      </c>
    </row>
    <row r="10" spans="2:7" s="17" customFormat="1" ht="15" customHeight="1" x14ac:dyDescent="0.25">
      <c r="C10" s="18" t="s">
        <v>140</v>
      </c>
      <c r="D10" s="19">
        <v>6</v>
      </c>
      <c r="E10" s="20" t="s">
        <v>9</v>
      </c>
      <c r="F10" s="21"/>
      <c r="G10" s="21">
        <f t="shared" si="4"/>
        <v>0</v>
      </c>
    </row>
    <row r="11" spans="2:7" s="17" customFormat="1" ht="15" customHeight="1" x14ac:dyDescent="0.25">
      <c r="C11" s="18" t="s">
        <v>141</v>
      </c>
      <c r="D11" s="19">
        <v>3</v>
      </c>
      <c r="E11" s="20" t="s">
        <v>9</v>
      </c>
      <c r="F11" s="21"/>
      <c r="G11" s="21">
        <f t="shared" si="4"/>
        <v>0</v>
      </c>
    </row>
    <row r="12" spans="2:7" ht="10.15" customHeight="1" x14ac:dyDescent="0.25">
      <c r="B12" s="13"/>
      <c r="C12" s="14"/>
    </row>
    <row r="13" spans="2:7" s="22" customFormat="1" ht="20.100000000000001" customHeight="1" x14ac:dyDescent="0.25">
      <c r="B13" s="55" t="s">
        <v>61</v>
      </c>
      <c r="C13" s="55"/>
      <c r="D13" s="54">
        <f>SUM(G4:G11)</f>
        <v>0</v>
      </c>
      <c r="E13" s="54"/>
      <c r="F13" s="54"/>
      <c r="G13" s="54"/>
    </row>
    <row r="14" spans="2:7" ht="20.100000000000001" customHeight="1" x14ac:dyDescent="0.25"/>
    <row r="15" spans="2:7" s="10" customFormat="1" ht="20.100000000000001" customHeight="1" x14ac:dyDescent="0.25">
      <c r="B15" s="55" t="s">
        <v>62</v>
      </c>
      <c r="C15" s="55"/>
      <c r="D15" s="8" t="s">
        <v>7</v>
      </c>
      <c r="E15" s="9" t="s">
        <v>8</v>
      </c>
      <c r="F15" s="8" t="s">
        <v>4</v>
      </c>
      <c r="G15" s="8" t="s">
        <v>0</v>
      </c>
    </row>
    <row r="16" spans="2:7" ht="10.15" customHeight="1" x14ac:dyDescent="0.25">
      <c r="B16" s="24"/>
      <c r="C16" s="14"/>
    </row>
    <row r="17" spans="2:7" ht="190.5" customHeight="1" x14ac:dyDescent="0.25">
      <c r="B17" s="13">
        <v>1</v>
      </c>
      <c r="C17" s="7" t="s">
        <v>145</v>
      </c>
      <c r="D17" s="25"/>
      <c r="E17" s="26"/>
    </row>
    <row r="18" spans="2:7" s="17" customFormat="1" ht="15" customHeight="1" x14ac:dyDescent="0.25">
      <c r="C18" s="18" t="s">
        <v>146</v>
      </c>
      <c r="D18" s="19">
        <v>3</v>
      </c>
      <c r="E18" s="20" t="s">
        <v>9</v>
      </c>
      <c r="F18" s="21"/>
      <c r="G18" s="21">
        <f t="shared" ref="G18" si="5">D18*F18</f>
        <v>0</v>
      </c>
    </row>
    <row r="19" spans="2:7" ht="10.15" customHeight="1" x14ac:dyDescent="0.25">
      <c r="B19" s="13"/>
      <c r="C19" s="27"/>
      <c r="E19" s="26"/>
    </row>
    <row r="20" spans="2:7" ht="193.5" customHeight="1" x14ac:dyDescent="0.25">
      <c r="B20" s="13">
        <f>B17+1</f>
        <v>2</v>
      </c>
      <c r="C20" s="7" t="s">
        <v>147</v>
      </c>
      <c r="D20" s="25"/>
    </row>
    <row r="21" spans="2:7" s="17" customFormat="1" ht="15" customHeight="1" x14ac:dyDescent="0.25">
      <c r="C21" s="18" t="s">
        <v>148</v>
      </c>
      <c r="D21" s="19">
        <v>3</v>
      </c>
      <c r="E21" s="20" t="s">
        <v>9</v>
      </c>
      <c r="F21" s="21"/>
      <c r="G21" s="21">
        <f t="shared" ref="G21" si="6">D21*F21</f>
        <v>0</v>
      </c>
    </row>
    <row r="22" spans="2:7" ht="10.15" customHeight="1" x14ac:dyDescent="0.25">
      <c r="B22" s="13"/>
      <c r="C22" s="27"/>
      <c r="E22" s="26"/>
    </row>
    <row r="23" spans="2:7" ht="320.25" customHeight="1" x14ac:dyDescent="0.25">
      <c r="B23" s="13">
        <f>B20+1</f>
        <v>3</v>
      </c>
      <c r="C23" s="7" t="s">
        <v>169</v>
      </c>
      <c r="D23" s="25"/>
    </row>
    <row r="24" spans="2:7" s="17" customFormat="1" ht="15" customHeight="1" x14ac:dyDescent="0.25">
      <c r="C24" s="18" t="s">
        <v>149</v>
      </c>
      <c r="D24" s="19">
        <v>6</v>
      </c>
      <c r="E24" s="20" t="s">
        <v>9</v>
      </c>
      <c r="F24" s="21"/>
      <c r="G24" s="21">
        <f t="shared" ref="G24" si="7">D24*F24</f>
        <v>0</v>
      </c>
    </row>
    <row r="25" spans="2:7" ht="10.15" customHeight="1" x14ac:dyDescent="0.25">
      <c r="B25" s="13"/>
      <c r="C25" s="27"/>
      <c r="E25" s="26"/>
    </row>
    <row r="26" spans="2:7" ht="51" x14ac:dyDescent="0.25">
      <c r="B26" s="13">
        <f>B23+1</f>
        <v>4</v>
      </c>
      <c r="C26" s="7" t="s">
        <v>155</v>
      </c>
      <c r="D26" s="25"/>
    </row>
    <row r="27" spans="2:7" s="17" customFormat="1" ht="15" customHeight="1" x14ac:dyDescent="0.25">
      <c r="C27" s="18" t="s">
        <v>150</v>
      </c>
      <c r="D27" s="19">
        <v>1</v>
      </c>
      <c r="E27" s="20" t="s">
        <v>9</v>
      </c>
      <c r="F27" s="21"/>
      <c r="G27" s="21">
        <f t="shared" ref="G27" si="8">D27*F27</f>
        <v>0</v>
      </c>
    </row>
    <row r="28" spans="2:7" ht="10.15" customHeight="1" x14ac:dyDescent="0.25">
      <c r="B28" s="13"/>
      <c r="C28" s="27"/>
      <c r="E28" s="26"/>
    </row>
    <row r="29" spans="2:7" ht="300.75" customHeight="1" x14ac:dyDescent="0.25">
      <c r="B29" s="13">
        <f>B26+1</f>
        <v>5</v>
      </c>
      <c r="C29" s="7" t="s">
        <v>170</v>
      </c>
      <c r="D29" s="25"/>
    </row>
    <row r="30" spans="2:7" s="17" customFormat="1" ht="15" customHeight="1" x14ac:dyDescent="0.25">
      <c r="C30" s="18" t="s">
        <v>151</v>
      </c>
      <c r="D30" s="19">
        <v>5</v>
      </c>
      <c r="E30" s="20" t="s">
        <v>9</v>
      </c>
      <c r="F30" s="21"/>
      <c r="G30" s="21">
        <f t="shared" ref="G30" si="9">D30*F30</f>
        <v>0</v>
      </c>
    </row>
    <row r="31" spans="2:7" ht="10.15" customHeight="1" x14ac:dyDescent="0.25">
      <c r="B31" s="13"/>
      <c r="C31" s="27"/>
      <c r="E31" s="26"/>
    </row>
    <row r="32" spans="2:7" ht="51" x14ac:dyDescent="0.25">
      <c r="B32" s="13">
        <f>B29+1</f>
        <v>6</v>
      </c>
      <c r="C32" s="7" t="s">
        <v>156</v>
      </c>
      <c r="D32" s="25"/>
    </row>
    <row r="33" spans="2:7" s="17" customFormat="1" ht="15" customHeight="1" x14ac:dyDescent="0.25">
      <c r="C33" s="18" t="s">
        <v>152</v>
      </c>
      <c r="D33" s="19">
        <v>1</v>
      </c>
      <c r="E33" s="20" t="s">
        <v>9</v>
      </c>
      <c r="F33" s="21"/>
      <c r="G33" s="21">
        <f t="shared" ref="G33" si="10">D33*F33</f>
        <v>0</v>
      </c>
    </row>
    <row r="34" spans="2:7" ht="10.15" customHeight="1" x14ac:dyDescent="0.25">
      <c r="B34" s="13"/>
      <c r="C34" s="27"/>
      <c r="E34" s="26"/>
    </row>
    <row r="35" spans="2:7" ht="293.25" x14ac:dyDescent="0.25">
      <c r="B35" s="13">
        <f>B32+1</f>
        <v>7</v>
      </c>
      <c r="C35" s="7" t="s">
        <v>157</v>
      </c>
      <c r="D35" s="25"/>
    </row>
    <row r="36" spans="2:7" s="17" customFormat="1" ht="15" customHeight="1" x14ac:dyDescent="0.25">
      <c r="C36" s="18" t="s">
        <v>153</v>
      </c>
      <c r="D36" s="19">
        <v>4</v>
      </c>
      <c r="E36" s="20" t="s">
        <v>9</v>
      </c>
      <c r="F36" s="21"/>
      <c r="G36" s="21">
        <f t="shared" ref="G36" si="11">D36*F36</f>
        <v>0</v>
      </c>
    </row>
    <row r="37" spans="2:7" ht="10.15" customHeight="1" x14ac:dyDescent="0.25">
      <c r="B37" s="13"/>
      <c r="C37" s="27"/>
      <c r="E37" s="26"/>
    </row>
    <row r="38" spans="2:7" ht="51" x14ac:dyDescent="0.25">
      <c r="B38" s="13">
        <f>B35+1</f>
        <v>8</v>
      </c>
      <c r="C38" s="7" t="s">
        <v>158</v>
      </c>
      <c r="D38" s="25"/>
    </row>
    <row r="39" spans="2:7" s="17" customFormat="1" ht="15" customHeight="1" x14ac:dyDescent="0.25">
      <c r="C39" s="18" t="s">
        <v>154</v>
      </c>
      <c r="D39" s="19">
        <v>1</v>
      </c>
      <c r="E39" s="20" t="s">
        <v>9</v>
      </c>
      <c r="F39" s="21"/>
      <c r="G39" s="21">
        <f t="shared" ref="G39" si="12">D39*F39</f>
        <v>0</v>
      </c>
    </row>
    <row r="40" spans="2:7" ht="10.15" customHeight="1" x14ac:dyDescent="0.25">
      <c r="B40" s="13"/>
      <c r="C40" s="27"/>
      <c r="E40" s="26"/>
    </row>
    <row r="41" spans="2:7" ht="216.75" x14ac:dyDescent="0.25">
      <c r="B41" s="13">
        <f>B38+1</f>
        <v>9</v>
      </c>
      <c r="C41" s="7" t="s">
        <v>159</v>
      </c>
      <c r="D41" s="25"/>
    </row>
    <row r="42" spans="2:7" s="17" customFormat="1" ht="15" customHeight="1" x14ac:dyDescent="0.25">
      <c r="C42" s="18" t="s">
        <v>160</v>
      </c>
      <c r="D42" s="19">
        <v>6</v>
      </c>
      <c r="E42" s="20" t="s">
        <v>9</v>
      </c>
      <c r="F42" s="21"/>
      <c r="G42" s="21">
        <f t="shared" ref="G42" si="13">D42*F42</f>
        <v>0</v>
      </c>
    </row>
    <row r="43" spans="2:7" ht="10.15" customHeight="1" x14ac:dyDescent="0.25">
      <c r="B43" s="13"/>
      <c r="C43" s="27"/>
      <c r="E43" s="26"/>
    </row>
    <row r="44" spans="2:7" ht="216.75" x14ac:dyDescent="0.25">
      <c r="B44" s="13">
        <f>B41+1</f>
        <v>10</v>
      </c>
      <c r="C44" s="7" t="s">
        <v>161</v>
      </c>
      <c r="D44" s="25"/>
    </row>
    <row r="45" spans="2:7" s="17" customFormat="1" ht="15" customHeight="1" x14ac:dyDescent="0.25">
      <c r="C45" s="18" t="s">
        <v>162</v>
      </c>
      <c r="D45" s="19">
        <v>3</v>
      </c>
      <c r="E45" s="20" t="s">
        <v>9</v>
      </c>
      <c r="F45" s="21"/>
      <c r="G45" s="21">
        <f t="shared" ref="G45" si="14">D45*F45</f>
        <v>0</v>
      </c>
    </row>
    <row r="46" spans="2:7" ht="10.15" customHeight="1" x14ac:dyDescent="0.25">
      <c r="B46" s="13"/>
      <c r="C46" s="27"/>
      <c r="E46" s="26"/>
    </row>
    <row r="47" spans="2:7" s="22" customFormat="1" ht="20.100000000000001" customHeight="1" x14ac:dyDescent="0.25">
      <c r="B47" s="55" t="s">
        <v>63</v>
      </c>
      <c r="C47" s="55"/>
      <c r="D47" s="54">
        <f>SUM(G17:G45)</f>
        <v>0</v>
      </c>
      <c r="E47" s="54"/>
      <c r="F47" s="54"/>
      <c r="G47" s="54"/>
    </row>
    <row r="48" spans="2:7" ht="20.100000000000001" customHeight="1" x14ac:dyDescent="0.25">
      <c r="C48" s="28"/>
      <c r="D48" s="21"/>
      <c r="E48" s="29"/>
      <c r="F48" s="21"/>
      <c r="G48" s="21"/>
    </row>
    <row r="49" spans="2:7" s="30" customFormat="1" ht="20.100000000000001" customHeight="1" x14ac:dyDescent="0.25">
      <c r="B49" s="55" t="s">
        <v>59</v>
      </c>
      <c r="C49" s="55"/>
      <c r="D49" s="55"/>
      <c r="E49" s="55"/>
      <c r="F49" s="55"/>
      <c r="G49" s="55"/>
    </row>
    <row r="50" spans="2:7" s="22" customFormat="1" ht="20.100000000000001" customHeight="1" x14ac:dyDescent="0.25">
      <c r="B50" s="51" t="s">
        <v>60</v>
      </c>
      <c r="C50" s="51"/>
      <c r="D50" s="52">
        <f>D13</f>
        <v>0</v>
      </c>
      <c r="E50" s="52"/>
      <c r="F50" s="52"/>
      <c r="G50" s="52"/>
    </row>
    <row r="51" spans="2:7" s="22" customFormat="1" ht="20.100000000000001" customHeight="1" x14ac:dyDescent="0.25">
      <c r="B51" s="51" t="s">
        <v>62</v>
      </c>
      <c r="C51" s="51"/>
      <c r="D51" s="52">
        <f>D47</f>
        <v>0</v>
      </c>
      <c r="E51" s="52"/>
      <c r="F51" s="52"/>
      <c r="G51" s="52"/>
    </row>
    <row r="52" spans="2:7" s="22" customFormat="1" ht="20.100000000000001" customHeight="1" x14ac:dyDescent="0.25">
      <c r="B52" s="53" t="s">
        <v>6</v>
      </c>
      <c r="C52" s="53"/>
      <c r="D52" s="54">
        <f>SUM(D50:G51)</f>
        <v>0</v>
      </c>
      <c r="E52" s="54"/>
      <c r="F52" s="54"/>
      <c r="G52" s="54"/>
    </row>
    <row r="53" spans="2:7" x14ac:dyDescent="0.25">
      <c r="B53" s="31"/>
    </row>
    <row r="125" spans="2:5" s="15" customFormat="1" x14ac:dyDescent="0.25">
      <c r="B125" s="7"/>
      <c r="C125" s="23"/>
      <c r="E125" s="16"/>
    </row>
  </sheetData>
  <mergeCells count="14">
    <mergeCell ref="B51:C51"/>
    <mergeCell ref="D51:G51"/>
    <mergeCell ref="B52:C52"/>
    <mergeCell ref="D52:G52"/>
    <mergeCell ref="B49:G49"/>
    <mergeCell ref="B50:C50"/>
    <mergeCell ref="D50:G50"/>
    <mergeCell ref="B15:C15"/>
    <mergeCell ref="B47:C47"/>
    <mergeCell ref="D47:G47"/>
    <mergeCell ref="B1:G1"/>
    <mergeCell ref="B2:C2"/>
    <mergeCell ref="B13:C13"/>
    <mergeCell ref="D13:G13"/>
  </mergeCells>
  <pageMargins left="1.5748031496062993" right="0.39370078740157483" top="0.59055118110236227" bottom="0.78740157480314965" header="0.59055118110236227" footer="0.23622047244094491"/>
  <pageSetup paperSize="9" scale="93" fitToHeight="0" orientation="portrait" verticalDpi="4294967292" r:id="rId1"/>
  <headerFooter>
    <oddHeader xml:space="preserve">&amp;R&amp;"-,Regular"&amp;9
</oddHeader>
    <oddFooter>&amp;L&amp;"Open Sans,Regular"&amp;8&amp;K01+024PIKAIA d.o.o., Ilica 134, 10000 Zagreb
+385 91 3131218,  hello@pikaia.hr,  www.pikaia.hr&amp;R&amp;"Calibri,Regular"&amp;9&amp;P</oddFooter>
  </headerFooter>
  <rowBreaks count="3" manualBreakCount="3">
    <brk id="22" min="1" max="6" man="1"/>
    <brk id="31" min="1" max="6" man="1"/>
    <brk id="43" min="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14"/>
  <sheetViews>
    <sheetView tabSelected="1" showRuler="0" view="pageBreakPreview" zoomScaleNormal="100" zoomScaleSheetLayoutView="100" zoomScalePageLayoutView="125" workbookViewId="0">
      <selection activeCell="D4" sqref="D4:G4"/>
    </sheetView>
  </sheetViews>
  <sheetFormatPr defaultColWidth="11.5" defaultRowHeight="15.75" x14ac:dyDescent="0.25"/>
  <cols>
    <col min="1" max="1" width="7.33203125" style="33" customWidth="1"/>
    <col min="2" max="2" width="5.6640625" style="33" customWidth="1"/>
    <col min="3" max="3" width="55.6640625" style="33" customWidth="1"/>
    <col min="4" max="4" width="11.6640625" style="34" customWidth="1"/>
    <col min="5" max="5" width="9.6640625" style="35" customWidth="1"/>
    <col min="6" max="6" width="10.6640625" style="36" customWidth="1"/>
    <col min="7" max="7" width="12.6640625" style="36" customWidth="1"/>
    <col min="8" max="16384" width="11.5" style="33"/>
  </cols>
  <sheetData>
    <row r="1" spans="2:7" s="32" customFormat="1" ht="30" customHeight="1" x14ac:dyDescent="0.25">
      <c r="B1" s="56" t="s">
        <v>3</v>
      </c>
      <c r="C1" s="56"/>
      <c r="D1" s="56"/>
      <c r="E1" s="56"/>
      <c r="F1" s="56"/>
      <c r="G1" s="56"/>
    </row>
    <row r="2" spans="2:7" s="32" customFormat="1" ht="10.15" customHeight="1" x14ac:dyDescent="0.25">
      <c r="B2" s="4"/>
      <c r="C2" s="4"/>
      <c r="D2" s="4"/>
      <c r="E2" s="4"/>
      <c r="F2" s="4"/>
      <c r="G2" s="4"/>
    </row>
    <row r="3" spans="2:7" s="32" customFormat="1" ht="10.15" customHeight="1" x14ac:dyDescent="0.25">
      <c r="B3" s="1"/>
      <c r="C3" s="1"/>
      <c r="D3" s="1"/>
      <c r="E3" s="1"/>
      <c r="F3" s="1"/>
      <c r="G3" s="1"/>
    </row>
    <row r="4" spans="2:7" s="32" customFormat="1" ht="30" customHeight="1" x14ac:dyDescent="0.25">
      <c r="B4" s="56" t="s">
        <v>26</v>
      </c>
      <c r="C4" s="56"/>
      <c r="D4" s="58">
        <f>Pročelja!D192</f>
        <v>0</v>
      </c>
      <c r="E4" s="58"/>
      <c r="F4" s="58"/>
      <c r="G4" s="58"/>
    </row>
    <row r="5" spans="2:7" s="32" customFormat="1" ht="30" customHeight="1" x14ac:dyDescent="0.25">
      <c r="B5" s="56" t="s">
        <v>105</v>
      </c>
      <c r="C5" s="56"/>
      <c r="D5" s="58">
        <f>'Kosi krov'!D88:G88</f>
        <v>0</v>
      </c>
      <c r="E5" s="58"/>
      <c r="F5" s="58"/>
      <c r="G5" s="58"/>
    </row>
    <row r="6" spans="2:7" s="32" customFormat="1" ht="30" customHeight="1" x14ac:dyDescent="0.25">
      <c r="B6" s="56" t="s">
        <v>58</v>
      </c>
      <c r="C6" s="56"/>
      <c r="D6" s="58">
        <f>Stolarija!D52</f>
        <v>0</v>
      </c>
      <c r="E6" s="58"/>
      <c r="F6" s="58"/>
      <c r="G6" s="58"/>
    </row>
    <row r="7" spans="2:7" s="32" customFormat="1" ht="10.15" customHeight="1" x14ac:dyDescent="0.25">
      <c r="B7" s="4"/>
      <c r="C7" s="4"/>
      <c r="D7" s="6"/>
      <c r="E7" s="6"/>
      <c r="F7" s="6"/>
      <c r="G7" s="6"/>
    </row>
    <row r="8" spans="2:7" s="32" customFormat="1" ht="10.15" customHeight="1" x14ac:dyDescent="0.25">
      <c r="B8" s="1"/>
      <c r="C8" s="1"/>
      <c r="D8" s="2"/>
      <c r="E8" s="2"/>
      <c r="F8" s="2"/>
      <c r="G8" s="2"/>
    </row>
    <row r="9" spans="2:7" s="32" customFormat="1" ht="30" customHeight="1" x14ac:dyDescent="0.25">
      <c r="B9" s="57" t="s">
        <v>21</v>
      </c>
      <c r="C9" s="57"/>
      <c r="D9" s="58">
        <f>SUM(D4:G6)</f>
        <v>0</v>
      </c>
      <c r="E9" s="58"/>
      <c r="F9" s="58"/>
      <c r="G9" s="58"/>
    </row>
    <row r="10" spans="2:7" s="32" customFormat="1" ht="30" customHeight="1" x14ac:dyDescent="0.25">
      <c r="B10" s="57" t="s">
        <v>2</v>
      </c>
      <c r="C10" s="57"/>
      <c r="D10" s="58">
        <f>D9*25/100</f>
        <v>0</v>
      </c>
      <c r="E10" s="58"/>
      <c r="F10" s="58"/>
      <c r="G10" s="58"/>
    </row>
    <row r="11" spans="2:7" s="32" customFormat="1" ht="10.15" customHeight="1" x14ac:dyDescent="0.25">
      <c r="B11" s="5"/>
      <c r="C11" s="5"/>
      <c r="D11" s="6"/>
      <c r="E11" s="6"/>
      <c r="F11" s="6"/>
      <c r="G11" s="6"/>
    </row>
    <row r="12" spans="2:7" s="32" customFormat="1" ht="10.15" customHeight="1" x14ac:dyDescent="0.25">
      <c r="B12" s="3"/>
      <c r="C12" s="3"/>
      <c r="D12" s="2"/>
      <c r="E12" s="2"/>
      <c r="F12" s="2"/>
      <c r="G12" s="2"/>
    </row>
    <row r="13" spans="2:7" s="32" customFormat="1" ht="30" customHeight="1" x14ac:dyDescent="0.25">
      <c r="B13" s="57" t="s">
        <v>5</v>
      </c>
      <c r="C13" s="57"/>
      <c r="D13" s="58">
        <f>SUM(D9:G10)</f>
        <v>0</v>
      </c>
      <c r="E13" s="58"/>
      <c r="F13" s="58"/>
      <c r="G13" s="58"/>
    </row>
    <row r="14" spans="2:7" x14ac:dyDescent="0.25">
      <c r="D14" s="33"/>
      <c r="E14" s="33"/>
      <c r="F14" s="33"/>
      <c r="G14" s="33"/>
    </row>
  </sheetData>
  <mergeCells count="13">
    <mergeCell ref="B1:G1"/>
    <mergeCell ref="B10:C10"/>
    <mergeCell ref="D10:G10"/>
    <mergeCell ref="B13:C13"/>
    <mergeCell ref="D13:G13"/>
    <mergeCell ref="B4:C4"/>
    <mergeCell ref="D4:G4"/>
    <mergeCell ref="B6:C6"/>
    <mergeCell ref="D6:G6"/>
    <mergeCell ref="B9:C9"/>
    <mergeCell ref="D9:G9"/>
    <mergeCell ref="B5:C5"/>
    <mergeCell ref="D5:G5"/>
  </mergeCells>
  <pageMargins left="1.5748031496062993" right="0.39370078740157483" top="0.59055118110236227" bottom="0.78740157480314965" header="0.59055118110236227" footer="0.23622047244094491"/>
  <pageSetup paperSize="9" scale="93" fitToHeight="0" orientation="portrait" verticalDpi="4294967292" r:id="rId1"/>
  <headerFooter>
    <oddHeader xml:space="preserve">&amp;R&amp;"-,Regular"&amp;9
</oddHeader>
    <oddFooter>&amp;L&amp;"Open Sans,Regular"&amp;8&amp;K01+024PIKAIA d.o.o., Ilica 134, 10000 Zagreb
+385 91 3131218,  hello@pikaia.hr,  www.pikaia.hr&amp;R&amp;"Calibri,Regular"&amp;9&amp;P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5</vt:i4>
      </vt:variant>
    </vt:vector>
  </HeadingPairs>
  <TitlesOfParts>
    <vt:vector size="10" baseType="lpstr">
      <vt:lpstr>Opći uvjeti</vt:lpstr>
      <vt:lpstr>Pročelja</vt:lpstr>
      <vt:lpstr>Kosi krov</vt:lpstr>
      <vt:lpstr>Stolarija</vt:lpstr>
      <vt:lpstr>Rekapitulacija</vt:lpstr>
      <vt:lpstr>'Kosi krov'!Podrucje_ispisa</vt:lpstr>
      <vt:lpstr>'Opći uvjeti'!Podrucje_ispisa</vt:lpstr>
      <vt:lpstr>Pročelja!Podrucje_ispisa</vt:lpstr>
      <vt:lpstr>Rekapitulacija!Podrucje_ispisa</vt:lpstr>
      <vt:lpstr>Stolarija!Podrucje_ispisa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Predrag Caklovic</dc:creator>
  <cp:lastModifiedBy>Tomislav Regvart</cp:lastModifiedBy>
  <cp:lastPrinted>2019-12-22T08:17:20Z</cp:lastPrinted>
  <dcterms:created xsi:type="dcterms:W3CDTF">2014-04-21T12:50:47Z</dcterms:created>
  <dcterms:modified xsi:type="dcterms:W3CDTF">2024-02-12T11:21:51Z</dcterms:modified>
</cp:coreProperties>
</file>